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jandra.vasquez\Downloads\"/>
    </mc:Choice>
  </mc:AlternateContent>
  <bookViews>
    <workbookView xWindow="0" yWindow="0" windowWidth="10875" windowHeight="11145"/>
  </bookViews>
  <sheets>
    <sheet name="DESPACHOGOBER" sheetId="1" r:id="rId1"/>
    <sheet name="ADMINISTRATIVA" sheetId="3" r:id="rId2"/>
    <sheet name="HACIENDA" sheetId="4" r:id="rId3"/>
    <sheet name="GOBIERNO" sheetId="5" r:id="rId4"/>
    <sheet name="DLLOAGROPECUA" sheetId="6" r:id="rId5"/>
    <sheet name="DLLOECONOMICO" sheetId="7" r:id="rId6"/>
    <sheet name="INFRAESTRUCTURA" sheetId="8" r:id="rId7"/>
    <sheet name="DEPORTE" sheetId="9" r:id="rId8"/>
    <sheet name="CULTURA" sheetId="10" r:id="rId9"/>
    <sheet name="DESARROLLO SOCIAL" sheetId="16" r:id="rId10"/>
    <sheet name="TICs" sheetId="11" r:id="rId11"/>
    <sheet name="EDUCACION" sheetId="12" r:id="rId12"/>
    <sheet name="PLANEACION" sheetId="15" r:id="rId13"/>
    <sheet name="SALUD" sheetId="13"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3" l="1"/>
  <c r="N54" i="13"/>
  <c r="O54" i="13"/>
  <c r="P54" i="13"/>
  <c r="Q54" i="13"/>
  <c r="R54" i="13"/>
  <c r="S54" i="13"/>
  <c r="T54" i="13"/>
  <c r="U54" i="13"/>
  <c r="L54" i="13"/>
  <c r="L55" i="13"/>
  <c r="L53" i="13"/>
  <c r="L52" i="13"/>
  <c r="L51" i="13"/>
  <c r="L50" i="13"/>
  <c r="L49" i="13"/>
  <c r="Q48" i="13"/>
  <c r="L48" i="13" s="1"/>
  <c r="L47" i="13"/>
  <c r="L46" i="13"/>
  <c r="L45" i="13"/>
  <c r="L44" i="13"/>
  <c r="L43" i="13"/>
  <c r="L42" i="13"/>
  <c r="L41" i="13"/>
  <c r="L40" i="13"/>
  <c r="L39" i="13"/>
  <c r="L38" i="13"/>
  <c r="L37" i="13"/>
  <c r="L36" i="13"/>
  <c r="L35" i="13"/>
  <c r="Q34" i="13"/>
  <c r="L34" i="13"/>
  <c r="L33" i="13"/>
  <c r="L32" i="13"/>
  <c r="L31" i="13"/>
  <c r="L30" i="13"/>
  <c r="L29" i="13"/>
  <c r="L28" i="13"/>
  <c r="L27" i="13"/>
  <c r="L26" i="13"/>
  <c r="L25" i="13"/>
  <c r="L24" i="13"/>
  <c r="L23" i="13"/>
  <c r="L22" i="13"/>
  <c r="Q21" i="13"/>
  <c r="L21" i="13"/>
  <c r="L20" i="13"/>
  <c r="L19" i="13"/>
  <c r="L18" i="13"/>
  <c r="L17" i="13"/>
  <c r="L16" i="13"/>
  <c r="L15" i="13"/>
  <c r="L14" i="13"/>
  <c r="L13" i="13"/>
  <c r="L12" i="13"/>
  <c r="L11" i="13"/>
  <c r="L10" i="13"/>
  <c r="L9" i="13"/>
  <c r="V21" i="15"/>
  <c r="T21" i="15"/>
  <c r="S21" i="15"/>
  <c r="R21" i="15"/>
  <c r="Q21" i="15"/>
  <c r="P21" i="15"/>
  <c r="O21" i="15"/>
  <c r="N21" i="15"/>
  <c r="M18" i="15"/>
  <c r="M17" i="15"/>
  <c r="M14" i="15"/>
  <c r="M13" i="15"/>
  <c r="M12" i="15"/>
  <c r="M11" i="15"/>
  <c r="U9" i="15"/>
  <c r="U21" i="15" s="1"/>
  <c r="M9" i="15"/>
  <c r="M21" i="15" s="1"/>
  <c r="Y19" i="12"/>
  <c r="U19" i="12"/>
  <c r="T19" i="12"/>
  <c r="S19" i="12"/>
  <c r="Q19" i="12"/>
  <c r="P19" i="12"/>
  <c r="N19" i="12"/>
  <c r="M18" i="12"/>
  <c r="M19" i="12" s="1"/>
  <c r="L18" i="12"/>
  <c r="L17" i="12"/>
  <c r="L16" i="12"/>
  <c r="L15" i="12"/>
  <c r="L14" i="12"/>
  <c r="L13" i="12"/>
  <c r="L12" i="12"/>
  <c r="L11" i="12"/>
  <c r="R10" i="12"/>
  <c r="L10" i="12" s="1"/>
  <c r="L19" i="12" s="1"/>
  <c r="O10" i="12"/>
  <c r="O19" i="12" s="1"/>
  <c r="L9" i="11"/>
  <c r="L13" i="11"/>
  <c r="L12" i="11"/>
  <c r="L11" i="11"/>
  <c r="L10" i="11"/>
  <c r="M14" i="11"/>
  <c r="N14" i="11"/>
  <c r="O14" i="11"/>
  <c r="P14" i="11"/>
  <c r="Q14" i="11"/>
  <c r="R14" i="11"/>
  <c r="S14" i="11"/>
  <c r="T14" i="11"/>
  <c r="U14" i="11"/>
  <c r="L9" i="10"/>
  <c r="L11" i="10"/>
  <c r="L10" i="10"/>
  <c r="L13" i="10" s="1"/>
  <c r="M13" i="10"/>
  <c r="N13" i="10"/>
  <c r="O13" i="10"/>
  <c r="P13" i="10"/>
  <c r="Q13" i="10"/>
  <c r="R13" i="10"/>
  <c r="S13" i="10"/>
  <c r="T13" i="10"/>
  <c r="U13" i="10"/>
  <c r="V13" i="10"/>
  <c r="L14" i="9"/>
  <c r="U9" i="9"/>
  <c r="M23" i="8"/>
  <c r="N23" i="8"/>
  <c r="N24" i="8" s="1"/>
  <c r="N29" i="8" s="1"/>
  <c r="O23" i="8"/>
  <c r="O24" i="8" s="1"/>
  <c r="O29" i="8" s="1"/>
  <c r="P23" i="8"/>
  <c r="Q23" i="8"/>
  <c r="R23" i="8"/>
  <c r="S23" i="8"/>
  <c r="T23" i="8"/>
  <c r="T24" i="8" s="1"/>
  <c r="T29" i="8" s="1"/>
  <c r="U23" i="8"/>
  <c r="U24" i="8" s="1"/>
  <c r="U29" i="8" s="1"/>
  <c r="V23" i="8"/>
  <c r="W23" i="8"/>
  <c r="X23" i="8"/>
  <c r="L23" i="8"/>
  <c r="X28" i="8"/>
  <c r="W28" i="8"/>
  <c r="V28" i="8"/>
  <c r="U28" i="8"/>
  <c r="T28" i="8"/>
  <c r="S28" i="8"/>
  <c r="R28" i="8"/>
  <c r="Q28" i="8"/>
  <c r="P28" i="8"/>
  <c r="O28" i="8"/>
  <c r="N28" i="8"/>
  <c r="M28" i="8"/>
  <c r="X24" i="8"/>
  <c r="X29" i="8" s="1"/>
  <c r="W24" i="8"/>
  <c r="W29" i="8" s="1"/>
  <c r="V24" i="8"/>
  <c r="V29" i="8" s="1"/>
  <c r="S24" i="8"/>
  <c r="S29" i="8" s="1"/>
  <c r="R24" i="8"/>
  <c r="R29" i="8" s="1"/>
  <c r="Q24" i="8"/>
  <c r="Q29" i="8" s="1"/>
  <c r="P24" i="8"/>
  <c r="P29" i="8" s="1"/>
  <c r="M24" i="8"/>
  <c r="M29" i="8" s="1"/>
  <c r="V15" i="8"/>
  <c r="O13" i="8"/>
  <c r="L9" i="7"/>
  <c r="L11" i="7"/>
  <c r="L16" i="7"/>
  <c r="L19" i="7" s="1"/>
  <c r="M19" i="7"/>
  <c r="N19" i="7"/>
  <c r="O19" i="7"/>
  <c r="P19" i="7"/>
  <c r="Q19" i="7"/>
  <c r="R19" i="7"/>
  <c r="S19" i="7"/>
  <c r="T19" i="7"/>
  <c r="U19" i="7"/>
  <c r="L17" i="7"/>
  <c r="L18" i="7"/>
  <c r="L15" i="7"/>
  <c r="L14" i="7"/>
  <c r="L13" i="7"/>
  <c r="L12" i="7"/>
  <c r="L10" i="7"/>
  <c r="W19" i="12" l="1"/>
  <c r="X19" i="12" s="1"/>
  <c r="R19" i="12"/>
  <c r="L14" i="11"/>
  <c r="M23" i="6"/>
  <c r="N22" i="6"/>
  <c r="M22" i="6"/>
  <c r="L22" i="6"/>
  <c r="P11" i="6"/>
  <c r="N18" i="5"/>
  <c r="O18" i="5"/>
  <c r="P18" i="5"/>
  <c r="Q18" i="5"/>
  <c r="R18" i="5"/>
  <c r="S18" i="5"/>
  <c r="T18" i="5"/>
  <c r="U18" i="5"/>
  <c r="M18" i="5"/>
  <c r="L18" i="5"/>
  <c r="L17" i="5"/>
  <c r="L16" i="5"/>
  <c r="L14" i="5"/>
  <c r="L15" i="5"/>
  <c r="L13" i="5"/>
  <c r="L12" i="5"/>
  <c r="L11" i="5"/>
  <c r="L10" i="5"/>
  <c r="L9" i="5"/>
  <c r="M12" i="4"/>
  <c r="L12" i="4"/>
  <c r="L11" i="4"/>
  <c r="L10" i="4"/>
  <c r="L9" i="4"/>
  <c r="M14" i="1"/>
  <c r="M14" i="3"/>
  <c r="L14" i="3"/>
  <c r="L13" i="3"/>
  <c r="L12" i="3"/>
  <c r="L11" i="3"/>
  <c r="L9" i="3"/>
  <c r="L10" i="3"/>
  <c r="L13" i="1"/>
  <c r="L12" i="1"/>
  <c r="L10" i="1"/>
  <c r="L14" i="1" s="1"/>
  <c r="L8" i="1"/>
</calcChain>
</file>

<file path=xl/sharedStrings.xml><?xml version="1.0" encoding="utf-8"?>
<sst xmlns="http://schemas.openxmlformats.org/spreadsheetml/2006/main" count="1934" uniqueCount="643">
  <si>
    <t>SECRETARÍA DE PLANEACIÓN DEPARTAMENTAL</t>
  </si>
  <si>
    <t>PLAN OPERATIVO ANUAL DE INVERSIONES-POAI</t>
  </si>
  <si>
    <t>AÑO 2021</t>
  </si>
  <si>
    <t>Cifras en pesos</t>
  </si>
  <si>
    <t xml:space="preserve">Fuentes de Financiación </t>
  </si>
  <si>
    <t>LÍNEA/COMPONENTE</t>
  </si>
  <si>
    <t>Código Sector</t>
  </si>
  <si>
    <t>Nombre Sector</t>
  </si>
  <si>
    <t>Código Programa</t>
  </si>
  <si>
    <t>Nombre Programa</t>
  </si>
  <si>
    <t>Código Subp</t>
  </si>
  <si>
    <t xml:space="preserve">Nombre Subprograma </t>
  </si>
  <si>
    <t>Nombre del Proyecto</t>
  </si>
  <si>
    <t>Meta programada para la vigencia 2021</t>
  </si>
  <si>
    <t>Rubro presupuestal</t>
  </si>
  <si>
    <t>Apropiación Total $</t>
  </si>
  <si>
    <t>Recursos Departamento</t>
  </si>
  <si>
    <t>Recursos Nacionales</t>
  </si>
  <si>
    <t>Código del Proyecto</t>
  </si>
  <si>
    <t>Recursos Propios (20-46-446-346)</t>
  </si>
  <si>
    <t xml:space="preserve">Destinación Específica </t>
  </si>
  <si>
    <t>Monopolio</t>
  </si>
  <si>
    <t>Rentas Cedidas</t>
  </si>
  <si>
    <t>SGP Salud</t>
  </si>
  <si>
    <t>SGP Educación</t>
  </si>
  <si>
    <t>SGP Agua Potable y Saneamiento Básico</t>
  </si>
  <si>
    <t>Cofinanciación Nacional</t>
  </si>
  <si>
    <t>Otras Fuentes</t>
  </si>
  <si>
    <t>Dirección o funcionario responsable</t>
  </si>
  <si>
    <t xml:space="preserve">Gobierno Abierto, y una Ciudadanía Activa y Con Sentimiento de Todos </t>
  </si>
  <si>
    <t>Fortalecimiento Institucional</t>
  </si>
  <si>
    <t xml:space="preserve">Comunicación, base de un Gobierno Social </t>
  </si>
  <si>
    <t>La Comunicación en Risaralda la construimos entre todos</t>
  </si>
  <si>
    <t>2020003660041 </t>
  </si>
  <si>
    <t>Mejoramiento  del Proceso de Atención a la Comunidad en el Departamento de Risaralda</t>
  </si>
  <si>
    <t>Mejoramiento del Proceso de Atención a la Comunidad</t>
  </si>
  <si>
    <t>2 3 17 24 02 02</t>
  </si>
  <si>
    <t>Dirección Privada Despacho del Gobernador</t>
  </si>
  <si>
    <t>fortalecimiento institucional</t>
  </si>
  <si>
    <t>fortalecimiento de la administración departamental</t>
  </si>
  <si>
    <t>fortalecimiento de los sistemas de gestión y del mipg</t>
  </si>
  <si>
    <t>fortalecimiento del sistema del control interno de la administración central, sus entidades descentralizadas y los municipios de 4a, 5a, y 6a categoría del departamento de risaralda</t>
  </si>
  <si>
    <t xml:space="preserve"> incrementar en 5 puntos el resultado del índice de desempeño institucional (IDI) durante el cuatrienio.</t>
  </si>
  <si>
    <t>capacitación, promoción, fortalecimiento del Control Interno de la Administración Central y los Municipios de 4° 5° y 6° Categoría del Dpto de Risaralda</t>
  </si>
  <si>
    <t>oficina asesora de control interno - héctor fabio álzate bermúdez</t>
  </si>
  <si>
    <t>Gobierno abierto y una ciudadanía activa y con sentimiento de todos</t>
  </si>
  <si>
    <t>No. 4: Gobierno abierto y una ciudadanía activa y con sentimiento de todos</t>
  </si>
  <si>
    <t>Comunicación, Base de un Gobierno Social</t>
  </si>
  <si>
    <t>24.1</t>
  </si>
  <si>
    <t>La Comunicación en Risaralda inicia en casa (Interna e Interinstitucional).</t>
  </si>
  <si>
    <t>Mejoramiento de los procesos de comunicación, bases de un gobierno social y con sentimiento de todos del Departamento Risaralda.</t>
  </si>
  <si>
    <t>Mejoramiento de los procesos de comunicación.</t>
  </si>
  <si>
    <t>24.2</t>
  </si>
  <si>
    <t>FORMATO PARA LA ELABORACIÓN DEL PLAN OPERATIVO ANUAL DE INVERSIONES - INSUMO PROYECTO DE PRESUPUESTO</t>
  </si>
  <si>
    <t>Línea Estratégica No. 4/Componente No. 13</t>
  </si>
  <si>
    <t>Fortalecimiento de la Administración Departamental</t>
  </si>
  <si>
    <t>Fortalecimiento de los sistemas de gestión y del MIPG</t>
  </si>
  <si>
    <t>Fortalecimiento Del Sistema De Gestión En El Departamento De Risaralda</t>
  </si>
  <si>
    <t xml:space="preserve">Indice de desempeño institucional  incrementado en 1.25 puntos </t>
  </si>
  <si>
    <t>Implementación del Sistema Integrado de Gestión y Control en el Departamento de Risaralda</t>
  </si>
  <si>
    <t>Despacho de la secretaría</t>
  </si>
  <si>
    <t>Implementación de la Politica de Reciclaje y Basuras Cero - Ord. 005-2017</t>
  </si>
  <si>
    <t xml:space="preserve">
Implementación del Sistema de Gestión de Seguridad y Salud en
el Trabajo en la Gobernación de Risaralda</t>
  </si>
  <si>
    <t>720 trabajadores protegidos y cubiertos frente al sistema de gestión de seguridad y salud en el trabajo en la Administración Departamental</t>
  </si>
  <si>
    <t>Implementación del Sistema de Gestión de Seguridad y Salud en el Trabajo</t>
  </si>
  <si>
    <t>Dirección de Talento Humano</t>
  </si>
  <si>
    <t>Fortalecimiento De La Gestión Documental A Través De La Preservación, Conservación Y Asistencia Del Acervo Documental Del Archivo Central Del Departamento De Risaralda</t>
  </si>
  <si>
    <t xml:space="preserve">100% de solicitudes con respuesta oportuna
</t>
  </si>
  <si>
    <t>Implementación del Archivo del Departamento de Risaralda</t>
  </si>
  <si>
    <t>Eficiencia financiera, fiscal y modernización de la administración pública.</t>
  </si>
  <si>
    <t>Fortalecimiento de la gestión de recaudo y pago en la Oficina de Pensiones del Departamento de Risaralda</t>
  </si>
  <si>
    <t>Recuperar el  70% de las cuotas partes pensionales que otras entidades adeudan al Departamento de Risaralda, teniendo como base la recuperación de las mismas en la vigencia anterior.</t>
  </si>
  <si>
    <t>Asistencia y Fortalecimiento del Fondo Territorial de Pensiones</t>
  </si>
  <si>
    <t>PLAN OPERATIVO ANUAL DE INVERSIONES -POAI</t>
  </si>
  <si>
    <t>TOTAL</t>
  </si>
  <si>
    <t>Lines estratégica No. 4: Gobierno abierto y una ciudadanpia activa y con sentimiento de todos</t>
  </si>
  <si>
    <t>Fortalecimiento instiruicional</t>
  </si>
  <si>
    <t>Fortalecimiento de la administración departamental</t>
  </si>
  <si>
    <t>25.2</t>
  </si>
  <si>
    <t>Eficiemcia financiera , fiscal y modernización de la administración pública</t>
  </si>
  <si>
    <t>07 32.2 2016660000019</t>
  </si>
  <si>
    <t>Fortalecimiento de los procesos de fiscalización de las rentas del Departamento de Risaralda</t>
  </si>
  <si>
    <t>P25MR43 Mantener la calificación del índice de desempeño fiscal en rango de clasificación sostenible (Índice de desempeño fiscal entre 70-80)</t>
  </si>
  <si>
    <t>Carmen Julia Gutiérrez Suárez</t>
  </si>
  <si>
    <t>07 32.2 200466000092</t>
  </si>
  <si>
    <t>Implantación de la cultura de cero tolerancia la contrabando y adulteración de licor en el Departamento de Risaralda</t>
  </si>
  <si>
    <t>07 32.2 2008660000005</t>
  </si>
  <si>
    <t>Fortalecimiento de la Hacienda Pública el Departamento de Risaralda</t>
  </si>
  <si>
    <t>Alvaro Miranda Vela</t>
  </si>
  <si>
    <t>SECRETARÍA DE GOBIERNO</t>
  </si>
  <si>
    <t>Línea estrategica 4/Participcación, Seguridad y  Convivencia Ciudadana</t>
  </si>
  <si>
    <t>A. 16</t>
  </si>
  <si>
    <t>Desarrollo Comunitario</t>
  </si>
  <si>
    <t>P20</t>
  </si>
  <si>
    <t>Gobierno cercano a la gente</t>
  </si>
  <si>
    <t>SP20.1</t>
  </si>
  <si>
    <t>Fortalecimiento del movimiento comunal y comunitario</t>
  </si>
  <si>
    <t>Fortalecimiento a la incidencia de la acción comunal y la participación ciudadana en el departamento de Risaralda</t>
  </si>
  <si>
    <t>Fortalecer con los mecanismos previstos por la ley, para el ejercicio de la democracia participativa y pluralista a 150 organismos comunales presentes en el Departamento</t>
  </si>
  <si>
    <t>Implantación y apoyo al movimiento comunal y comunitario</t>
  </si>
  <si>
    <t xml:space="preserve">Dirección de Democracia, Gobernanza, Participación Ciudadana, Comunitaria y Etnica </t>
  </si>
  <si>
    <t>SP20.2</t>
  </si>
  <si>
    <t>Fortalecimiento de la particacipación ciudadana</t>
  </si>
  <si>
    <t>A. 18</t>
  </si>
  <si>
    <t>Justicia y Seguridad</t>
  </si>
  <si>
    <t>P21</t>
  </si>
  <si>
    <t>Seguridad y Convivencia para todos</t>
  </si>
  <si>
    <t>SP21.1</t>
  </si>
  <si>
    <t>Risaralda haciendo gestión territorial de la seguridad</t>
  </si>
  <si>
    <t>Apoyo y fortalecimiento a los organismos de seguridad y justicia y apoyo a los procesos de convivencia ciudadana en Risaralda</t>
  </si>
  <si>
    <t>Fortalecer la convivencia, preservación del orden público y la seguridad ciudadana en los 14 municipios del departamento</t>
  </si>
  <si>
    <r>
      <t xml:space="preserve">Asistencia y fortalecimiento a los organismos de seguridad y justicia y apoyo a los procesos de convivencia ciudadana en el Departamento de Risaralda   </t>
    </r>
    <r>
      <rPr>
        <b/>
        <sz val="12"/>
        <rFont val="Arial"/>
        <family val="2"/>
      </rPr>
      <t xml:space="preserve">Fondo de seguridad territorial - FONSET   </t>
    </r>
    <r>
      <rPr>
        <sz val="12"/>
        <rFont val="Arial"/>
        <family val="2"/>
      </rPr>
      <t xml:space="preserve">               </t>
    </r>
  </si>
  <si>
    <t xml:space="preserve">Dirección de Seguridad y Convivencia Ciudadana </t>
  </si>
  <si>
    <t>SP21.2</t>
  </si>
  <si>
    <t>Risaralda construyendo convivencia ciudadana</t>
  </si>
  <si>
    <t xml:space="preserve">Asistencia y fortalecimiento a los organismos de seguridad y justicia y apoyo a los procesos de convivencia ciudadana en el Departamento de Risaralda  </t>
  </si>
  <si>
    <t>SP21.3</t>
  </si>
  <si>
    <t>Seguridad vial para todos</t>
  </si>
  <si>
    <t>A.14</t>
  </si>
  <si>
    <t>Atención a Grupos Vulnerables- Promoción Social.</t>
  </si>
  <si>
    <t>P22</t>
  </si>
  <si>
    <t>Risaralda pluriétnica</t>
  </si>
  <si>
    <t>SP22.1</t>
  </si>
  <si>
    <t>Promoción y respeto de los derechos y tradiciones de la población indígena de Risaralda</t>
  </si>
  <si>
    <t>Asistencia para disminuir la vulnerabilidad de las comunidades étnicas en el departamento de Risaralda</t>
  </si>
  <si>
    <t xml:space="preserve"> Fortalecer en un 25% las organizaciones y formas propias de gobierno de las etnias indígena y afro risaraldense </t>
  </si>
  <si>
    <t>Asistencia, Apoyo y Atención a las Comunidades Ëtnicas y Víctimas del Conflicto en el Departamento, Risaralda, Occidente</t>
  </si>
  <si>
    <t>SP22.2</t>
  </si>
  <si>
    <t>Promoción y respeto de los derechos y tradiciones de la población afrocolombiana residente en Risaralda</t>
  </si>
  <si>
    <t>P23</t>
  </si>
  <si>
    <t>Derechos Humanos para todos</t>
  </si>
  <si>
    <t>SP23.1</t>
  </si>
  <si>
    <t>Garantía de derechos de la población de especial protección</t>
  </si>
  <si>
    <t>Mejoramiento a la promoción, defensa y protección de los derechos humanos y derecho internacional humanitario en el departamento de Risaralda</t>
  </si>
  <si>
    <t xml:space="preserve">Fortalecer la promoción y defensa de los Derechos Humanos y el Derecho Internacional Humanitario en los 14 municipios del departamento </t>
  </si>
  <si>
    <t>Implantación del Plan de Acción de Derechos Humanos</t>
  </si>
  <si>
    <t>SP23.2</t>
  </si>
  <si>
    <t>Reconocimiento y protección del derecho a la libertad de culto</t>
  </si>
  <si>
    <t>PLAN OPERTIVO ANUAL DE INVERSIONES</t>
  </si>
  <si>
    <t>No. 1: RISARALDA SOCIAL, SENTIMIENTO DE TODOS</t>
  </si>
  <si>
    <t>Agricultura y Desarrollo Rural</t>
  </si>
  <si>
    <t xml:space="preserve">EQUIDAD DE GÉNERO </t>
  </si>
  <si>
    <t>Mujeres generando ingresos</t>
  </si>
  <si>
    <t>Fortalecimiento de las capacidades productivas agropecuarias de las mujeres rurales  y la Población de atención especial del Departamento de Risaralda</t>
  </si>
  <si>
    <t xml:space="preserve">Beneficiar a 50 mujeres productoras agropecuarias organizadas en asociaciones del departamento de Risaralda, con intervenciones de desarrollo productivo. </t>
  </si>
  <si>
    <t>2 3 08 02 01 01</t>
  </si>
  <si>
    <t>Olga Lucia Duarte Gonzalez</t>
  </si>
  <si>
    <t>2. INFRAESTRUCTURA Y DESARROLLO ECONÓMICO CON SENTIMIENTO DE TODOS</t>
  </si>
  <si>
    <t>DESARROLLO INTEGRAL DEL CAMPO PARA LA PRODUCTIVIDAD</t>
  </si>
  <si>
    <t>Fortalecimiento de los encadenamientos productivos, desarrollo de la agroindustria con sostenibilidad ambiental para la permanencia en el Campo.</t>
  </si>
  <si>
    <t>Mejoramiento Aseguramiento de las cadenas productivas y sus organizaciones de base en el Departamento de Risaralda</t>
  </si>
  <si>
    <t>Fortalecimiento de 30 Asociaciones de productores con proyectos de inversión rural (cadenas productivas eficientes: agropecuarios, agroindustriales o acuícolas)</t>
  </si>
  <si>
    <t>2 3 08 13 01 01</t>
  </si>
  <si>
    <t>No. 13: DESARROLLO INTEGRAL DEL CAMPO PARA LA PRODUCTIVIDAD</t>
  </si>
  <si>
    <t>Fortalecimiento de la Capacidad Técnica Operativa, del servicio de Extensión Agropecuaria y del sistema de planeación del sector
Agropecuario Risaralda</t>
  </si>
  <si>
    <t>Beneficiar a 1.000 pequeños y medianos productores con la prestacion del servicio de Extensión Agropecuaria.</t>
  </si>
  <si>
    <t>2 3 08 13 01 02</t>
  </si>
  <si>
    <t>Implementar 10  procesos de intervencion de infraestructura para la producción agropecuaria, agroindustrial y comercial.</t>
  </si>
  <si>
    <t>Desarrollo acciones ambientales para mitigar los efectos del cambio climático en la zona rural del Departamento de Risaralda</t>
  </si>
  <si>
    <t>Realizar 3 actividades de articulación interinstitucional para llevar a cabo procesos de reforestación - siembra de arboles</t>
  </si>
  <si>
    <t>2 3 08 13 01 03</t>
  </si>
  <si>
    <t>Luz Dary Sepulveda</t>
  </si>
  <si>
    <t>Realizar 3 actividades orientadas a la estructuración y actualización del sistemas de información</t>
  </si>
  <si>
    <t xml:space="preserve">Beneficiar a 125 productores asociados inmersos en la población prioritaria del departamento de Risaralda, con intervenciones de desarrollo productivo. </t>
  </si>
  <si>
    <t>2 3 08 13 01 04</t>
  </si>
  <si>
    <t>Cafés Especiales y Sistema Productivo Cafetero.</t>
  </si>
  <si>
    <t>Mejoramiento de la competitividad de los Cafès especiales del Departamento de Risaralda</t>
  </si>
  <si>
    <t xml:space="preserve">Realizar 5 acciones para el fortalcimiento de 3 asociaciones de café especial </t>
  </si>
  <si>
    <t>2 3 08 13 02 01</t>
  </si>
  <si>
    <t>Hernando Morales</t>
  </si>
  <si>
    <t xml:space="preserve">Realizar 3 interrvencion de fortalecimiento a la cadena de café especial </t>
  </si>
  <si>
    <t>Diagnóstico Agropecuario para la Competitividad.</t>
  </si>
  <si>
    <t>Prevencion y atencion a programas de sanidad agropecuaria y fortalecimiento del Centro Integral de Diagnostico Agropecuario del Departamento de  Risaralda - CIDAR</t>
  </si>
  <si>
    <t>Ampliar la cobertura en 500 usuarios atendidos, apoyando técnicamente la operatividad del  laboratorio de diagnóstico - CIDAR, en la vigencia.</t>
  </si>
  <si>
    <t>2 3 08 13 03 01</t>
  </si>
  <si>
    <t xml:space="preserve">Martha Liliana Vallejo </t>
  </si>
  <si>
    <t>Apoyar y asesorar 100 predios para la certificación en hatos libres de brucella y tuberculosis bovina</t>
  </si>
  <si>
    <t>Realizar una campaña de sanidad y proteccion animal</t>
  </si>
  <si>
    <t>Promoción de mercados para el campo</t>
  </si>
  <si>
    <t>Realizar 1 actividades de articulacion comercial entre asociaciones de productores y aliados comerciales, orientadas a la promocion de los productos Risaralda</t>
  </si>
  <si>
    <t>2 3 08 13 04 01</t>
  </si>
  <si>
    <t>SECRETARÍA ADMINISTRATIVA</t>
  </si>
  <si>
    <t>PLAN OPERATIVO ANUAL DE INVERSIONES</t>
  </si>
  <si>
    <t>SECRETARÍA DE HACIENDA</t>
  </si>
  <si>
    <t>SECRETARÍA DE DESARROLLO AGROPECUARIO</t>
  </si>
  <si>
    <t>Línea estratégica no. 2: infraestructura y desarrollo económico con sentimiento de todos/ Componente no.9: cadena productiva del turismo</t>
  </si>
  <si>
    <t>Promocion del desarrollo</t>
  </si>
  <si>
    <t>Turismo competitivo en el marco del paisaje cultural cafetero de Colombia (PCCC)</t>
  </si>
  <si>
    <t>Risaralda líder del turismo sostenible, incluyente e innovador.</t>
  </si>
  <si>
    <t>Fortalecimiento, Asistencia, Promoción, Divulgación, y Comercialización de los Atractivos Turisticos del Departamento de Risaralda</t>
  </si>
  <si>
    <t>Incrementarla participación del turismo en el empleo generado en actividades conexas al sector en el Departamento de Risaralda para esta vigencia.</t>
  </si>
  <si>
    <t>Asistencia, Divulgación, Promoción y Comercialización de los Atractivos Turisticos del Departamento de Risaralda</t>
  </si>
  <si>
    <t>Direccion de Desarrollo Turistico</t>
  </si>
  <si>
    <t>Institucionalidad turística, incluyente, eficiente y efectiva</t>
  </si>
  <si>
    <t>Incrementar  la participación del turismo en el empleo generado en actividades conexas al sector en el Departamento de Risaralda para esta vigencia.</t>
  </si>
  <si>
    <t>Línea estratégica no. 2: infraestructura y desarrollo económico con sentimiento de todos/ Componente no. 10: competitividad, ciencia, tecnología e innovación</t>
  </si>
  <si>
    <t>Ciencia, tecnología e innovación para diversificación y sofisticación de productos y mercados</t>
  </si>
  <si>
    <t xml:space="preserve">Transferencia y apropiacion de la ciencia, tecnologia e innovacion </t>
  </si>
  <si>
    <t>Consolidación de la competitividad en el Departamento de Risaralda</t>
  </si>
  <si>
    <t>Aportar al incremento del indicador de sofisticacion y diversificacion del  Departamento</t>
  </si>
  <si>
    <t>Apoyar la Consolidacion de la Competitividad del Departamento de Risaralda</t>
  </si>
  <si>
    <t>Direccion de Competitividad ciencia, tecnologia e innovacion</t>
  </si>
  <si>
    <t>Sofisticacion de la canasta exportadora para la internacionalizacion.</t>
  </si>
  <si>
    <t>Aportar  al incremento del indicador de sofisticacion y diversificacion del  Departamento</t>
  </si>
  <si>
    <t>Risaralda competitiva</t>
  </si>
  <si>
    <t>Política publica de competitividad, ciencia, tecnología e innovación de Risaralda</t>
  </si>
  <si>
    <t>Incrementar  el indicador de innovacion y dinamica empresarial del indice departamental de competitividad.</t>
  </si>
  <si>
    <t>Infraestructura estrategica para la consolidacion de los servicios logisticos de la region.</t>
  </si>
  <si>
    <r>
      <t xml:space="preserve">Línea estratégica no. 1: Risaralda social, sentimiento de todos/ Componente no. </t>
    </r>
    <r>
      <rPr>
        <sz val="12"/>
        <color indexed="8"/>
        <rFont val="Arial"/>
        <family val="2"/>
      </rPr>
      <t>1: superación de la pobreza</t>
    </r>
  </si>
  <si>
    <t>Disminución de la pobreza multidimensional</t>
  </si>
  <si>
    <t>Promoción del trabajo decente en el departamento de risaralda</t>
  </si>
  <si>
    <t xml:space="preserve">Fortalecimiento al desarrollo empresarial y emprendimiento en el departamento de Risaralda </t>
  </si>
  <si>
    <t>Reducir el índice de pobreza multidimensional en Risaralda a través de la acción intersectorial e interinstitucional</t>
  </si>
  <si>
    <t>Fortalecimiento Empresarial para el Desarrollo Productivo local y Regional</t>
  </si>
  <si>
    <t>Direccion de desarrollo empresarial y sectores estrategicos</t>
  </si>
  <si>
    <t>Línea estratégica no. 1: Risaralda social, sentimiento de todos/ Componente no. 2: promoción de la equidad y la igualdad</t>
  </si>
  <si>
    <t>Equidad de genero</t>
  </si>
  <si>
    <t>Aumentar el número de Mujeres participando activamente en los programas de empoderamiento social y político.</t>
  </si>
  <si>
    <t>Desarrollo del tejido empresarial desde el emprendimiento hasta las Mipymes.</t>
  </si>
  <si>
    <t>Emprendimiento y Fortalecimiento Empresarial de las Victimas del Conflicto Armado Interno</t>
  </si>
  <si>
    <t>SECRETARÍA DE DESARROLLO ECONÓMICO Y COMPETITIVIDAD</t>
  </si>
  <si>
    <t>Otras Fuentes (crédito)</t>
  </si>
  <si>
    <t>SECRETARÍA DE INFRAESTRUCTURA</t>
  </si>
  <si>
    <t>Meta de producto</t>
  </si>
  <si>
    <t>Destinación Específica</t>
  </si>
  <si>
    <t>Recursos del crédito</t>
  </si>
  <si>
    <t>TRANSPORTE</t>
  </si>
  <si>
    <t>INFRAESTRUCTURA PARA LA INTEGRACIÓN SOCIAL Y ECONÓMICA</t>
  </si>
  <si>
    <t xml:space="preserve"> Vías, Transporte y Conectividad</t>
  </si>
  <si>
    <t>MODERNIZACIÓN DE LA MALLA VIAL URBANA Y RURAL  EN TODO EL DEPARTAMENTO DE   RISARALDA</t>
  </si>
  <si>
    <t>P12MR28 Incrementar al 28% el porcentaje de vías pavimentadas a cargo del Departamento que se encuentran en buen estado durante el cuatrienio.</t>
  </si>
  <si>
    <t>SP12.1 MP177 Realizar mantenimiento a los 1.764 Kms de la red vial de segundo y tercer orden a cargo del Departamento, durante el cuatrienio</t>
  </si>
  <si>
    <t>SP12.1 MP178 Atender el 100% de las emergencias viales que se presenten en el Departamento, durante el cuatrienio</t>
  </si>
  <si>
    <t>SP12.1 MP179 Realizar el mejoramiento de 20 vías a cargo del Departamento según el Plan Vial Regional, durante el cuatrienio.</t>
  </si>
  <si>
    <t>SP12.1 MP180 Atender 30 puentes de la red vial a cargo del Departamento, incluyendo la zona indígena, durante el cuatrienio</t>
  </si>
  <si>
    <t>SP12.1 MP181 Atender durante el cuatrienio 37 Kilómetros de caminos Ancestrales u otros modos de transporte, con énfasis en la zona indígena, del Departamento.</t>
  </si>
  <si>
    <t>CULTURA</t>
  </si>
  <si>
    <t xml:space="preserve">Infraestructura Social </t>
  </si>
  <si>
    <t>CONSTRUCCION Y MEJORAMIENTO DE OBRAS DE INFRAESTRUCTURA FISICA EN EL DEPARTAMENTO DE RISARALDA</t>
  </si>
  <si>
    <t>P12MR29 Incrementar a 261 el mejoramiento y/o mantenimiento de  edificaciones o instalaciones de infraestructura social del Departamento (Educación, Salud, Deportiva y recreativa, cultural, comunitaria, institucional y equipamiento), durante el cuatrienio</t>
  </si>
  <si>
    <t>SP12.2 MP184 Incrementar a 40 el mantenimiento y/o mejoramiento de edificaciones o instalaciones de infraestructura social, comunitaria o cultural, durante el cuatrienio.</t>
  </si>
  <si>
    <t>DEPORTE Y RECREACIÓN</t>
  </si>
  <si>
    <t>SP12.2 MP185 Incrementar a 75 el mantenimiento y/o mejoramiento de  escenarios deportivos y/o recreativos, durante el cuatrienio</t>
  </si>
  <si>
    <t>EQUIPAMIENTO</t>
  </si>
  <si>
    <t>SP12.2 MP186 Realizar el mantenimiento y/o mejoramiento de 10 edificios institucionales, durante el cuatrienio</t>
  </si>
  <si>
    <t>SP12.2 MP188 Realizar mantenimiento y/o mejoramiento de 30 instalaciones, espacios o equipamiento de otros sectores, durante el cuatrienio.</t>
  </si>
  <si>
    <t>AGUA POTABLE Y SANEAMIENTO BÁSICO</t>
  </si>
  <si>
    <t>DISMINUCIÓN DE LA POBREZA MULTIDIMENSIONAL</t>
  </si>
  <si>
    <t>Ampliar y mejorar los servicios públicos domiciliarios</t>
  </si>
  <si>
    <t>APOYO PARA LA LOGRAR LA EFICIENCIA DE LOS SERVICIOS PÚBLICOS
DOMICILIARIOS EN TODO EL DEPARTAMENTO DE RISARALDA. RISARALDA</t>
  </si>
  <si>
    <t>SP12.2 MP187 Realizar el mantenimiento y/o mejoramiento de 1 obra de infraestructura de agua potable y saneamiento básico, durante el cuatrienio.</t>
  </si>
  <si>
    <t>AGUA POTABLE Y SANEAMIENTO BÁSICO, SENTIMIENTO DE TODOS</t>
  </si>
  <si>
    <t>Empresas de servicios públicos fortalecidas y sostenibles.</t>
  </si>
  <si>
    <t>Recurso hídrico sostenible.</t>
  </si>
  <si>
    <t>VIVIENDA</t>
  </si>
  <si>
    <t>Plan de mejoramiento de vivienda rural y urbana.</t>
  </si>
  <si>
    <t>Contribuir a la disminución del deficit general de vivienda en el Departamento de Risaralda</t>
  </si>
  <si>
    <t>Mejorar 2500 viviendas en la zona urbana y/o rural del Departamento relacionados con pisos y paredes que tienen materiales inadecuados y otras intervenciones, durante el cuatrenio</t>
  </si>
  <si>
    <t xml:space="preserve">Vivienda Nueva </t>
  </si>
  <si>
    <t xml:space="preserve">Construir 569 soluciones de vivienda nueva en el sector urbano y/o rural del Departamento, durante el cuatrenio </t>
  </si>
  <si>
    <t>TOTAL POAI</t>
  </si>
  <si>
    <t>TOTAL PLAN PLURIANUAL INVERSIONES INFRAESTRUCTURA</t>
  </si>
  <si>
    <t>TOTAL PLAN PLURIANUAL INVERSIONES AGUA POTABLE</t>
  </si>
  <si>
    <t>TOTAL PLAN PLURIANUAL INVERSIONES VIVIENDA</t>
  </si>
  <si>
    <t xml:space="preserve">TOTAL </t>
  </si>
  <si>
    <t>SECRETARÍA DE DEPORTE, RECREACIÓN Y CULTURA - DIRECCIÓN DEPORTES Y RECREACIÓN.</t>
  </si>
  <si>
    <t>Risaralda social, sentimiento de todos</t>
  </si>
  <si>
    <t>Deporte y Recreación</t>
  </si>
  <si>
    <t>Risaralda, casta de campeones</t>
  </si>
  <si>
    <t>9.1</t>
  </si>
  <si>
    <t xml:space="preserve">Más y mejores procesos deportivos </t>
  </si>
  <si>
    <t>Asistencia técnica al deporte competitivo en el departamento de risaralda</t>
  </si>
  <si>
    <t xml:space="preserve"> Participar en 100 eventos federados nacionales durante el cuatrienio</t>
  </si>
  <si>
    <t>Implantación de un programa para la Asistencia y Apoyo al Deporte Competitivo en el Departamento de Risaralda</t>
  </si>
  <si>
    <t>alejandro hincapie</t>
  </si>
  <si>
    <t>9.2</t>
  </si>
  <si>
    <t>Promoviendo talentos deportivos en Risaralda</t>
  </si>
  <si>
    <t>fortalecimiento al proyecto apoyo al deporte para formar deportistas en el departamento de risaralda risaralda</t>
  </si>
  <si>
    <t xml:space="preserve">Desarrollar el programa Polos de Desarrollo en los 14 municipios del Departamento, implementar 5 escuelas de formación deportiva en el Departamento, realizar en 20 establecimientos educativos un programa de deporte escolar. </t>
  </si>
  <si>
    <t>Apoyo al Deporte para Formar Deportistas con Resultados en el Departamento de Risaralda</t>
  </si>
  <si>
    <t xml:space="preserve">sandra velez </t>
  </si>
  <si>
    <t>9.3</t>
  </si>
  <si>
    <t>Juegos Nacionales y Paranacionales 2023</t>
  </si>
  <si>
    <t>asistencia técnica al deporte competitivo en el departamento de risaralda</t>
  </si>
  <si>
    <t>Desarrollar el 30% de la estrategia de preparación y ejecución de acciones requeridas para actuar como sede de los XXII juegos Nacionales Convencionales y VI Paranacionales 2023.</t>
  </si>
  <si>
    <t>Deporte y recreación social para todos</t>
  </si>
  <si>
    <t>10.1</t>
  </si>
  <si>
    <t>Fortalecimiento de proceso deportivos y recreativos comunitarios.</t>
  </si>
  <si>
    <t>aplicación de la recreación en acción para la población del departamento de risaralda</t>
  </si>
  <si>
    <t>Desarrollar (7) actividades de recreación y actividad física, formar en recreación a 30 personas con capacidad de liderazgo, del   Departamento de Risaralda.</t>
  </si>
  <si>
    <t>Recreación en acción para la población de Risaralda</t>
  </si>
  <si>
    <t>mario galeano</t>
  </si>
  <si>
    <t>10.2</t>
  </si>
  <si>
    <t xml:space="preserve">Deporte y recreación para la salud </t>
  </si>
  <si>
    <t xml:space="preserve">Ejecutar en 13 municipios del Departamento de Risaralda el programa de hábitos y estilo de vida saludable, desarrollar (2) eventos de alto impacto en deporte, recreación y actividad física. </t>
  </si>
  <si>
    <t>DIRECCIÓN DE CULTURA, SECRETARIA DE DEPORTE, RECREACIÓN Y CULTURA</t>
  </si>
  <si>
    <t xml:space="preserve">Obsevaciones y solicitud </t>
  </si>
  <si>
    <t xml:space="preserve"> RISARALDA SOCIAL, SENTIMIENTO DE TODOS</t>
  </si>
  <si>
    <t>CULTURA INCLUYENTE Y PRODUCTIVA</t>
  </si>
  <si>
    <t>11.1</t>
  </si>
  <si>
    <t>Fortalecimiento del Sistema Departamental de Cultura</t>
  </si>
  <si>
    <t>Fortalecimiento Institucional en materia de Cultura y Arte en el Departamento de Risaralda</t>
  </si>
  <si>
    <t>ANEXO WORD JUSTIFICACIÓN SOLICITUD PRESUPUESTO</t>
  </si>
  <si>
    <t>RISARALDA SOCIAL, SENTIMIENTO DE TODOS</t>
  </si>
  <si>
    <t>11.2</t>
  </si>
  <si>
    <t>Formación en los 14 municipios del departamento en procesos culturales</t>
  </si>
  <si>
    <t>11.3</t>
  </si>
  <si>
    <t xml:space="preserve"> Promoción de las industrias culturales</t>
  </si>
  <si>
    <t>11.4</t>
  </si>
  <si>
    <t>Protección del patrimonio cultural material e inmaterial</t>
  </si>
  <si>
    <t xml:space="preserve">Desarrollo de acciones, para el fortalecimiento del Patrimonio Cultural, así como para programa culturales y artísticos que beneficien a la
Población con Discapacidad, del Departamento de Risaralda
</t>
  </si>
  <si>
    <t>PLAN OPERATIVO ANUAL DE INVERSIONES - INSUMO PROYECTO DE PRESUPUESTO</t>
  </si>
  <si>
    <t>SECRETARÍA DE TECNOLOGÍAS DE LA INFORMACIÓN Y LA COMUNICACIÓN</t>
  </si>
  <si>
    <t>Promoción del Desarrollo</t>
  </si>
  <si>
    <t>Tic para el desarrollo sostenible de los Risaraldenses</t>
  </si>
  <si>
    <t>26.1</t>
  </si>
  <si>
    <t xml:space="preserve">Tic para la cuarta revolución industrial </t>
  </si>
  <si>
    <t>Fortalecimiento Tic e inclusión en el Departamento de Risaralda</t>
  </si>
  <si>
    <t>15 Instituciones gubernamentales solidas y con alto indice de desempeño institucional</t>
  </si>
  <si>
    <t>Apoyar la Consolidación de la Competitividad del Departamento de Risaralda - Fomentar la Aplicación de la Ciencia, Tenología e Innovación en el Departamento</t>
  </si>
  <si>
    <t>Direccion de Gobierno Electronico y Servicios Digitales</t>
  </si>
  <si>
    <t>26.2</t>
  </si>
  <si>
    <t>Gobierno Digital</t>
  </si>
  <si>
    <t>100 Ciudadanos digitales formados</t>
  </si>
  <si>
    <t>Apoyar la Consolidación de la Competitividad del Departamento de Risaralda</t>
  </si>
  <si>
    <t>26.3</t>
  </si>
  <si>
    <t xml:space="preserve">Fortalecimiento del Ecosistema Digital mediante el aprovechamiento de los puntos de conexión público </t>
  </si>
  <si>
    <t>50 personas beneficiadas por uso y apropiación</t>
  </si>
  <si>
    <t xml:space="preserve">Ampliación y modernización de la infraestructura tecnológica </t>
  </si>
  <si>
    <t>27.1</t>
  </si>
  <si>
    <t>Actualización de la infraestructura Tic</t>
  </si>
  <si>
    <t>Fortalecimiento de las tecnologías de la información y comunicaciones en el Departamento de Risaralda</t>
  </si>
  <si>
    <t>Mejor prestación de servicios a la comunidad</t>
  </si>
  <si>
    <t>Administración de la plataforma tecnológica y de comunicaciones de la Gobernación de Risaralda - Administración de la plataforma tecnológica y de comunicaciones de la Gobernación de Risaralda</t>
  </si>
  <si>
    <t>Dirección de Informática y Sistemas Tecnológicos</t>
  </si>
  <si>
    <t>27.2</t>
  </si>
  <si>
    <t xml:space="preserve">Conectividad para el fortalecimiento de la capacidad institucional </t>
  </si>
  <si>
    <t>Línea Estratégica 1. Risaralda Social, Sentimiento de Todos.</t>
  </si>
  <si>
    <t>Educación</t>
  </si>
  <si>
    <t>1.1</t>
  </si>
  <si>
    <t xml:space="preserve">Acceso, permanencia e inclusión con equidad, brindando oportunidades de aprendizaje y desarrollo humano integral para todos. </t>
  </si>
  <si>
    <t>Fortalecimiento de la atención educativa integral desde la primera infancia para poblaciones prioritarias y/o vulnerables  de la zona urbana y rural de los establecimientos educativos de los doce municipios no certificados del departamento de  Risaralda</t>
  </si>
  <si>
    <t>Brindar atención educativa integral  a 15.000 niños, niñas y adolescentes en EE con jornada única, de los 12 municipios no certificados, durante el cuatrienio</t>
  </si>
  <si>
    <t>Atención Integral desde la primera infancia para poblaciones prioritarias y/o vulnerables de la zona urbana y rural</t>
  </si>
  <si>
    <t>Dirección Cobertura Educativa. Carlos Ivan Betancourth</t>
  </si>
  <si>
    <t xml:space="preserve">Prestar asistencia técnica y apoyo al  100% de establecimientos educativos de los 12 municipios no certificados, que atienden población vinculada al sistema de responsabilidad penal para adolescentes, durante el cuatrienio. </t>
  </si>
  <si>
    <t>Sistema de responsabilidad penal</t>
  </si>
  <si>
    <t>Garantizar alimentación escolar  (PAE) al 90% de los estudiantes de zona urbana y rural, de  los 12 municipios no certificados, durante el cuatrienio</t>
  </si>
  <si>
    <t>Programa de Alimentación Escolar PAE - CSF</t>
  </si>
  <si>
    <t xml:space="preserve">Incrementar a 7.0000 la oferta anual de  atención educativa diferencial  a  niños, niñas y adolescentes, indígenas de los 12 municipios no certificados. </t>
  </si>
  <si>
    <t>Internados</t>
  </si>
  <si>
    <t>1.2</t>
  </si>
  <si>
    <t>Calidad, pertinencia y accesibilidad a la educación superior, para el trabajo y el desarrollo humano, articuladas a la educación básica y media.</t>
  </si>
  <si>
    <t>Fortalecimiento y pertinencia de la educación basica y media articuladas a la educación para el desarrollo humano y la educación superior en el departamento de   Risaralda</t>
  </si>
  <si>
    <t>Beneficiar 1.200 estudiantes de educación media de la zona urbana y rural y a egresados de los establecimientos educativos oficiales, con programas de pregrado, en el marco de Risaralda Profesional, durante el cuatrienio</t>
  </si>
  <si>
    <t>Pertinencia de la educación básica y media articulada con la educación para el trabajo y el desarrollo humano y la educación superior</t>
  </si>
  <si>
    <t>Dirección Calidad Educativa, Felipe Andrés Sánchez Orozco.</t>
  </si>
  <si>
    <t>Un sistema educativo incluyente, eficiente, ce calidad y promotor del desarrollo humano y social y ambiental</t>
  </si>
  <si>
    <t>5.1</t>
  </si>
  <si>
    <t>Innovación, creatividad y formación para una educación de calidad, pertinente y convivencia social</t>
  </si>
  <si>
    <t>Mejoramiento  de la calidad educativa, formación, innovación y bilinguismo en todos los niveles educativos de la zona urbana y rural de los establecimientos educativos oficiales del departamento de   Risaralda</t>
  </si>
  <si>
    <t>Implementar  un  plan integral de formación, capacitación y actualización, con enfoque de  desarrollo humano, para directivos docentes y  administrativos, durante el cuatrienio.</t>
  </si>
  <si>
    <t>Mejoramiento de la calidad educativa, formación, innovación y bilinguismo en todos los niveles educativos de la zona urbana y rural</t>
  </si>
  <si>
    <t>5.2</t>
  </si>
  <si>
    <t>Administración educativa eficiente, con responsabilidad social, liderazgo y compromiso ambiental local y regional.</t>
  </si>
  <si>
    <t>Administración  de los procesos financiero y de talento humano con responsabilidad social  de la dirección  administrativa, financiera y del talento humano  de la secretaría de educación departamental de Risaralda</t>
  </si>
  <si>
    <t>Implementar  un plan bienestar e incentivos para los administrativos de los establecimientos educativos y la planta central del sector educativo, durante el cuatrienio.</t>
  </si>
  <si>
    <t>Administración de Recursos Financiero y Talento Humano con responsabilidad social</t>
  </si>
  <si>
    <t>Dirección Administrativa , Financiera y del Talento Humano. Carlos Alberto Rendón Gómez</t>
  </si>
  <si>
    <t>Dotación Infraestructura, conectividad , bienes y servicios  para la Secretaría de Educación y los Establecimientos Educativos oficiales de la zona urbana y rural del departamento de   Risaralda</t>
  </si>
  <si>
    <t>Garantizar conectividad rural y  dotación al 50% de los establecimientos educativos oficiales focalizados, durante el cuatrienio</t>
  </si>
  <si>
    <t>Dotación, infraestructura y conectividad para la Secretaría de Educación y los establecimientos educativos de la zona urbana y rural</t>
  </si>
  <si>
    <t>Dirección Administrativa , financiera y del Talento Humano. Carlos Alberto Rendón Gómez</t>
  </si>
  <si>
    <t>Mejoramiento de la capacidad institucional para la administración, gestión y coordinación interinstitucional y regional en la prestación del servicio en el departamento de Risaralda.</t>
  </si>
  <si>
    <t>Implementar en un 20% el Plan Regional de Educación del Eje Cafetero, durante el cuatrienio</t>
  </si>
  <si>
    <t>Planeación y Gestión institucional municipal y regional y ambiental</t>
  </si>
  <si>
    <t>Planeaceión Estratégica. Martha Lucia Castaño Echeverry</t>
  </si>
  <si>
    <t>valor asignado en el Plan Plurianual por fuentes 20 y 194</t>
  </si>
  <si>
    <t>TOTAL ASIGNADO CON LA SOLICITUD ADICIONAL PARA LA FUENTE 20 Y 94</t>
  </si>
  <si>
    <t>VALOR ASIGNADO POR FUENTE 20 Y 194    EN LA VIGENCIA 2019</t>
  </si>
  <si>
    <t>VARLOR ADICIONAL REQUERIDO PARA LA VIGENCIA 2021  PARA EL CUMPLIMIENTO DE LAS METAS</t>
  </si>
  <si>
    <t>&lt;</t>
  </si>
  <si>
    <t>Código rubro</t>
  </si>
  <si>
    <t>Nombre Rubro</t>
  </si>
  <si>
    <t>SECTOR AGUA POTABLE Y SANEAMIENTO BÁSICO</t>
  </si>
  <si>
    <t>PROGRAMA DISMINUCIÓN DE LA POBREZA MULTIDIMENSIONAL</t>
  </si>
  <si>
    <t>SUBPROGRAMA AMPLIAR Y MEJORAR LOS SERVICIOS PÚBLICOS DOMICILIARIOS</t>
  </si>
  <si>
    <t>Apoyo para lograr la eficiencia de los servicios públicos domiciliarios en todo el departamento de Risaralda</t>
  </si>
  <si>
    <t>2 3 03 01 08 01</t>
  </si>
  <si>
    <t>Incremento y Sostenibilidad en el Acceso al Agua Potable y el Saneamiento Básico en las Cabeceras y Zonas Rurales de los Muniicpios</t>
  </si>
  <si>
    <t>PROGRAMA AGUA POTABLE Y SANEAMIENTO BÁSICO, SENTIMIENTO DE TODOS</t>
  </si>
  <si>
    <t>SUBPROGRAMA EMPRESAS DE SERVICIOS PÚBLICOS FORTALECIDAS Y SOSTENIBLES</t>
  </si>
  <si>
    <t>2 3 03 18 01 01</t>
  </si>
  <si>
    <t>Fortalecimiento Empresarial, Institucional y de Control Social para las ESP y Juntas Administradoras de Acueductos Comunitarios</t>
  </si>
  <si>
    <t>SECTOR MEDIO AMBIENTE</t>
  </si>
  <si>
    <t>PROGRAMA PROMOCIÓN DE LA GESTIÓN TERRITORIAL AMBIENTAL</t>
  </si>
  <si>
    <t>SUBPROGRAMA GOBERNANZA AMBIENTAL Y ORDENAMIENTO TERRITORIAL</t>
  </si>
  <si>
    <t>Fortalecimiento de los Procesos de Planificación Regional para el Desarrollo Territorial en el departamento de Risaralda</t>
  </si>
  <si>
    <t>2 3 10 17 01 01</t>
  </si>
  <si>
    <t>Gestión de los instrumentos de planificación territorial</t>
  </si>
  <si>
    <t>SUBPROGRAMA GESTIÓN PARA LA ADAPTACIÓN Y MITIGACIÓN AL CAMBIO CLIMÁTICO</t>
  </si>
  <si>
    <t>Fortalecimiento de la Gobernanza y la Gestión Ambiental en el departamento de Risaralda</t>
  </si>
  <si>
    <t>2 3 10 17 02 01</t>
  </si>
  <si>
    <t>Estratégias para la Mitigación y Adaptación del Cambio Climático</t>
  </si>
  <si>
    <t>SUBPROGRAMA RECURSO HÍDRICO SOSTENIBLE</t>
  </si>
  <si>
    <t>2 3 10 18 02 01</t>
  </si>
  <si>
    <t>Adquisición y/o Mantenimiento de Tierras para la Conservación, Recuperación y Protección de Microcuencas de Risaralda</t>
  </si>
  <si>
    <t>2 3 10 18 02 02</t>
  </si>
  <si>
    <t>Incremento y Sostenibilidad en el Acceso al Agua Potable y el Saneamiento Básico en las Cabeceras y Zonas Rurales de los Municipios</t>
  </si>
  <si>
    <t>2 3 10 18 02 03</t>
  </si>
  <si>
    <t>Conservación de Areas Estratégicas</t>
  </si>
  <si>
    <t>SECTOR DESARROLLO COMUNITARIO</t>
  </si>
  <si>
    <t>PROGRAMA PLANIFICACIÓN PARA EL DESARROLLO TERRITORIAL</t>
  </si>
  <si>
    <t>SUBPROGRAMA PRESUPUESTO PARTICIPATIVO</t>
  </si>
  <si>
    <t>Fortalecimiento de la Planeación Participativa en los procesos de Presupuesto Participativo en el departamento de Risaralda</t>
  </si>
  <si>
    <t>2 3 16 28 02 01</t>
  </si>
  <si>
    <t>Fortalecimiento de la Planeación Participativa</t>
  </si>
  <si>
    <t>2 3 16 28 02 02</t>
  </si>
  <si>
    <t>Cofinanciación Proyectos Presupuesto Participativo en los Municipios del Departamento</t>
  </si>
  <si>
    <t>SECTOR FORTALECIMIENTO INSTITUCIONAL</t>
  </si>
  <si>
    <t>SUBPROGRAMA FORTALECIMIENTO DE CAPACIDADES MUNICIPALES</t>
  </si>
  <si>
    <t>Fortalecimiento de la Capacidad Institucional de los municipios del departamento de Risaralda</t>
  </si>
  <si>
    <t>2 3 17 28 01 01</t>
  </si>
  <si>
    <t>Fortalecimiento de la Capacidad Institucional de los Municipios de Risaralda</t>
  </si>
  <si>
    <t>SUBPROGRAMA GESTIÓN DE POLÍTICAS PÚBLICAS</t>
  </si>
  <si>
    <t>Fortalecimiento del Sistema de Gerencia de la Planificación departamental</t>
  </si>
  <si>
    <t>2 3 17 28 03 01</t>
  </si>
  <si>
    <t>Gestión de Programas y Proyectos de Inversión</t>
  </si>
  <si>
    <t>2 3 17 28 03 02</t>
  </si>
  <si>
    <t>Fortalecimiento del Sistema de Gerencia de la Planificación Departamental</t>
  </si>
  <si>
    <t>SP28.3 MP284
Implementar el sistema de Gerencia del Desarrollo</t>
  </si>
  <si>
    <t>Se requiere contratar como minimo:
1. Prof de apoyo para el BPIR  - Andrés Felipe
1, Profesional de Asistencia Técnica del BPIR</t>
  </si>
  <si>
    <t>Se requiere contratar como minimo:
1. Prof para Coord Genrencia Plan  -Carlos Osorio
1, Prof Abogado de apoyo a la contratación</t>
  </si>
  <si>
    <t>SECRETARIA DE SALUD DEPARTAMENTAL / DIRECCIÓN OPERATIVA DE SALUD PÚBLICA</t>
  </si>
  <si>
    <t>disminución de la pobreza multidimensional</t>
  </si>
  <si>
    <t>salud</t>
  </si>
  <si>
    <t>fortalecimiento de la red integral de servicios de salud</t>
  </si>
  <si>
    <t>fortalecimiento de las estrategias de gestión en los eventos de Interés en salud pública que permitan disminuir la morbimortalidad por causas evitables en la población de todo el Departamento, Risaralda, Occidente,Pereira.</t>
  </si>
  <si>
    <t>sp 15 mp30 Realizar el fortalecimiento del Laboratorio de Salud Pública Departamental</t>
  </si>
  <si>
    <t>2 3 02 01 01 05 01</t>
  </si>
  <si>
    <t>DOSP</t>
  </si>
  <si>
    <t>equidad de género</t>
  </si>
  <si>
    <t>por la salud sexual y reproductiva de los risaraldenses con enfoque de derechos</t>
  </si>
  <si>
    <t>sp 22 mp51 Aumentar al 97% el porcentaje de nacidos vivos, con 4 o más controles prenatales de la madre.</t>
  </si>
  <si>
    <t>2 3 02 01 02 02 01</t>
  </si>
  <si>
    <t>2 3 02 01 02 02 02</t>
  </si>
  <si>
    <t>sp 22 mp52 Mantener por lo menos en el 97% la atención institucional del parto en las gestantes</t>
  </si>
  <si>
    <t>2 3 02 01 02 02 03</t>
  </si>
  <si>
    <t>sp 22 mp53 Disminuir a 17,95 el porcentaje de nacidos vivos cuyas madres tienen 19 años o menos.</t>
  </si>
  <si>
    <t>2 3 02 01 02 02 04</t>
  </si>
  <si>
    <t>gestión de los eventos de interés en salud pública</t>
  </si>
  <si>
    <t>ambiente seguro y saludable para los risaraldenses</t>
  </si>
  <si>
    <t>sp 61 mp121 Incrementar del 70 al 75% el porcentaje de establecimientos de interés sanitario vigilados y controlados según la condición de riesgo acorde con el censo vigente</t>
  </si>
  <si>
    <t>2 3 02 01 06 01 01</t>
  </si>
  <si>
    <t>2 3 02 01 06 01 05</t>
  </si>
  <si>
    <t>2 3 02 01 06 01 06</t>
  </si>
  <si>
    <t>sp 61mp122 Mantener en 100 el porcentaje de acueductos urbanos incluidos en el programa de vigilancia de calidad del agua para consumo humano.</t>
  </si>
  <si>
    <t>2 3 02 01 06 01 07</t>
  </si>
  <si>
    <t>sp 61 mp123 Mantener en 100 el porcentaje de acueductos rurales en desinfección incluidos en el programa de vigilancia de calidad del agua para consumo humano.</t>
  </si>
  <si>
    <t>2 3 02 01 06 01 08</t>
  </si>
  <si>
    <t>2 3 02 01 06 01 11</t>
  </si>
  <si>
    <t>gestión del riesgo de las enfermedades crónicas no transmisibles</t>
  </si>
  <si>
    <t>sp 62 mp124 Implementar las rutas de atención integral para enfermedades crónicas no transmisibles priorizadas por el Ministerio de Salud y Protección Social para el cuatrienio</t>
  </si>
  <si>
    <t>2 3 02 01 06 02 01</t>
  </si>
  <si>
    <t>sp 62 mp125 Implementar la ruta de atención integral para salud bucal según lineamientos del Ministerio de Salud y Protección Social</t>
  </si>
  <si>
    <t>2 3 02 01 06 02 02</t>
  </si>
  <si>
    <t>sp 62 mp127 Diseño e implementación del programa de salud visual.</t>
  </si>
  <si>
    <t>sp 62 mp128 Diseño e implementación del programa de salud auditiva y comunicativa.</t>
  </si>
  <si>
    <t>sp 62 mp126 Implementar la ruta de atención integral para población en riesgo o presencia de alteraciones nutricionales según lineamientos del Ministerio de Salud y Protección Social</t>
  </si>
  <si>
    <t>2 3 02 01 06 02 03</t>
  </si>
  <si>
    <t>gestión para la atención integral en salud de las alteraciones del crecimiento, el desarrollo y las enfermedades no transmisibles en niños, niñas y adolescentes</t>
  </si>
  <si>
    <t>sp 63 mp129 Atender el 100% de niños menores de 6 años en los programas de crecimiento y desarrollo en las ESE públicas de primer nivel del Departamento con escala abreviada del desarrollo.</t>
  </si>
  <si>
    <t>2 3 02 01 06 03 01</t>
  </si>
  <si>
    <t>2 3 02 01 06 03 02</t>
  </si>
  <si>
    <t>2 3 02 01 06 03 03</t>
  </si>
  <si>
    <t>salud mental y convivencia social ámate y vive</t>
  </si>
  <si>
    <t>sp 64 mp130 Implementar la ruta de atención integral para trastornos psicosociales y del comportamiento</t>
  </si>
  <si>
    <t>2 3 02 01 06 04 01</t>
  </si>
  <si>
    <t>sp 64 mp131 Diseñar e implementar un programa mediante el cual se adopte la Política Pública Nacional de salud mental en el territorio del departamento de Risaralda</t>
  </si>
  <si>
    <t>2 3 02 01 06 04 02</t>
  </si>
  <si>
    <t>gestión integral en salud frente al consumo de sustancias psicoactivas ¿ spa: ser, saber y actuar</t>
  </si>
  <si>
    <t>sp 65 mp132 Implementar el Plan Departamental de Drogas acorde a los lineamientos del Consejo Seccional de Estupefacientes.</t>
  </si>
  <si>
    <t>2 3 02 01 06 05 01</t>
  </si>
  <si>
    <t>gestión intersectorial para la seguridad alimentaria y vigilancia de factores del riesgo del consumo</t>
  </si>
  <si>
    <t>sp 66 mp133 Incrementar al 75% el porcentaje de establecimientos de interés sanitario vigilados y controlados según la condición de riesgo para el consumo humano acorde con el censo vigente</t>
  </si>
  <si>
    <t>2 3 02 01 06 06 01</t>
  </si>
  <si>
    <t>por la gestión integral de las enfermedades transmisibles en risaralda</t>
  </si>
  <si>
    <t>sp 67 mp140 Mantener el reporte de las Infecciones Asociadas a la Atención en Salud - IAAS en las UCIS del Departamento en el cuatrienio al 100% de los casos</t>
  </si>
  <si>
    <t>2 3 02 01 06 07 01</t>
  </si>
  <si>
    <t>sp 67 mp135 Realizar en los 14 municipios del Departamento con levantamiento anual de índices aédicos en el cuatrienio</t>
  </si>
  <si>
    <t>2 3 02 01 06 07 02</t>
  </si>
  <si>
    <t>sp 67 mp136 Aumentar al 80% la cobertura anual de vacunación antirrábica canina y felina en los municipios categoría 4, 5 y 6 del Departamento.</t>
  </si>
  <si>
    <t>2 3 02 01 06 07 03</t>
  </si>
  <si>
    <t>sp 67 mp137 Implementar un programa de atención en salud a los animales de compañía en situación de abandono, en pro de la disminución de factores de riesgo ambientales.</t>
  </si>
  <si>
    <t>2 3 02 01 06 07 04</t>
  </si>
  <si>
    <t>sp 67 mp138 Garantizar el acceso a la prueba voluntaria para VIH al 85% o más, de pacientes con tuberculosis, cada año durante el cuatrienio.</t>
  </si>
  <si>
    <t>2 3 02 01 06 07 05</t>
  </si>
  <si>
    <t>sp 67 mp139 Realizar el seguimiento al reporte en el Sistema de Vigilancia de la lepra (Enf de Hansen) en el 100% de los casos.</t>
  </si>
  <si>
    <t>2 3 02 01 06 07 06</t>
  </si>
  <si>
    <t>por un sistema de salud con capacidad para la gestión del riesgo de brotes, urgencias, emergencias y desastres</t>
  </si>
  <si>
    <t>sp 68 mp142 Mantener la operación del Centro Regulador de Urgencias y Emergencias, CRUE.</t>
  </si>
  <si>
    <t>2 3 02 04 06 08 01</t>
  </si>
  <si>
    <t>promoción de entornos laborales seguros y saludables para los risaraldenses</t>
  </si>
  <si>
    <t>sp 69 mp143 Incrementar en 10 puntos porcentuales el porcentaje de grupos organizados de trabajo informal - GOTI - con acciones de promoción y prevención de los riesgos laborales.</t>
  </si>
  <si>
    <t>2 3 02 01 06 09 01</t>
  </si>
  <si>
    <t>sp 69 mp144 Incrementar a 84 el porcentaje de establecimientos de interés sanitario vigilados y controlados según la condición de riesgo acorde con el censo vigente</t>
  </si>
  <si>
    <t>gestión del plan de salud de intervenciones colectivas - pic</t>
  </si>
  <si>
    <t>sp 610 mp145 Realizar acciones de cofinanciación y subsidiariedad en los 14 municipios del Departamento, para la gestión del riesgo, en el marco de los Planes de Salud de Intervenciones Colectivas PIC.</t>
  </si>
  <si>
    <t>2 3 02 01 06 10 01</t>
  </si>
  <si>
    <t>2 3 02 01 06 10 02</t>
  </si>
  <si>
    <t>2 3 02 01 06 10 03</t>
  </si>
  <si>
    <t>gestión del aseguramiento y la prestación los servicios de salud</t>
  </si>
  <si>
    <t>atención en salud para poblaciones vulnerables reconociendo las diferencias</t>
  </si>
  <si>
    <t>sp 72 mp150 Garantizar las acciones en salud de las poblaciones vulnerables priorizadas a cargo del Departamento</t>
  </si>
  <si>
    <t>2 3 02 01 07 02 01</t>
  </si>
  <si>
    <t>2 3 02 01 07 02 02</t>
  </si>
  <si>
    <t>gobernanza para la salud</t>
  </si>
  <si>
    <t>alcanzar una secretaria de salud amable, eficiente y eficaz</t>
  </si>
  <si>
    <t>sp 81 mp152 Realizar los procesos misionales de Asesoría, Asistencia Técnica, Inspección, Vigilancia y Control -AAT-IVC- en los 14 municipios del Departamento por parte de la Secretaría de Salud Departamental</t>
  </si>
  <si>
    <t>2 3 02 01 08 01 01</t>
  </si>
  <si>
    <t>2 3 02 01 08 01 02</t>
  </si>
  <si>
    <t>sp 81mp152 Realizar los procesos misionales de Asesoría, Asistencia Técnica, Inspección, Vigilancia y Control -AAT-IVC- en los 14 municipios del Departamento por parte de la Secretaría de Salud Departamental</t>
  </si>
  <si>
    <t>2 3 02 01 08 01 03</t>
  </si>
  <si>
    <t>2 3 02 01 08 01 04</t>
  </si>
  <si>
    <t>2 3 02 01 08 01 06</t>
  </si>
  <si>
    <t>promoviendo la salud, la participación y el control social en el sector salud de risaralda</t>
  </si>
  <si>
    <t>sp 82 mp154 Implementar la política pública nacional de participación social en salud.</t>
  </si>
  <si>
    <t>2 3 02 01 08 02 01</t>
  </si>
  <si>
    <t>sp 82 mp153 Implementar y mantener estrategias en promoción de la salud desde el curso de vida y ampliar cobertura en el Departamento.</t>
  </si>
  <si>
    <t>2 3 02 01 08 02 02</t>
  </si>
  <si>
    <t>mejoramiento de la accesibilidad en salud a la población Risaraldense, en condiciones de calidad y oportunidad.</t>
  </si>
  <si>
    <t>sp 83 mp157 Gestionar la Puesta en marcha de un Centro de Atención y Rehabilitación para el Consumo de Sustancias Psicoactivas PSA.</t>
  </si>
  <si>
    <t>2 3 02 01 08 03 01</t>
  </si>
  <si>
    <t>SECRETARIA DE DESARROLLO SOCIAL</t>
  </si>
  <si>
    <t xml:space="preserve"> No. 1: Risaralda social sentimiento de todos</t>
  </si>
  <si>
    <t>Atencion a grupos vulnerables - Promocion social</t>
  </si>
  <si>
    <t>Disminucion de la Pobreza Multidimencional</t>
  </si>
  <si>
    <t>No.  1.3</t>
  </si>
  <si>
    <t>Promoción y protección de los derechos de la primera infancia, infancia y adolescencia en el marco de las políticas públicas</t>
  </si>
  <si>
    <t xml:space="preserve">Implementación de Procesos para la Garantía de Derechos de Niños, Niñas y Adolescentes en el Dpto de Risaralda.  </t>
  </si>
  <si>
    <t xml:space="preserve"> Articular el trabajo de las 14 mesas municipales de participación  infantil y 1 departamental constituidas en Risaralda</t>
  </si>
  <si>
    <t>313-2 3 14 01 03</t>
  </si>
  <si>
    <t>Paz Posconflicto y Grupos Vulnerables</t>
  </si>
  <si>
    <t>Brindar apoyo técnico a las 15 Mesas Institucionales para seguimiento de la Política Pública de Primera Infancia, Infancia y Adolescencia y fortalecimiento familiar.</t>
  </si>
  <si>
    <t xml:space="preserve"> Promover la implementación de una (1) ruta integral de atención a la primera infancia. </t>
  </si>
  <si>
    <t xml:space="preserve"> Impulsar y fortalecer técnicamente la implementación de los planes de acción en los 14 municipios del departamento, para la erradicación del trabajo infantil y sus peores formas y la protección integral al adolescente trabajador.</t>
  </si>
  <si>
    <t>Implementar un (1)  plan de información, comunicación y educación departamental para la prevención del maltrato y la violencia intrafamiliar en sus diferentes formas, especialmente contra NNA</t>
  </si>
  <si>
    <t xml:space="preserve"> No.  1.9</t>
  </si>
  <si>
    <t>Acceso a una alimentación incluyente y participativa con enfoque diferencial.</t>
  </si>
  <si>
    <t>Formulacion e  Implementación del Plan de Seguridad Alimentaria   en el Departamento de Risaralda</t>
  </si>
  <si>
    <t>Beneficiar anualmente a 20.000 familias en condición de vulnerabilidad socioeconómica y nutricional con raciones de complemento alimentario no elaborados.</t>
  </si>
  <si>
    <t>313- 2 3 14 01 09</t>
  </si>
  <si>
    <t xml:space="preserve"> Poner en funcionamiento 200 comedores comunitarios en los 14 municipios de Risaralda.</t>
  </si>
  <si>
    <t xml:space="preserve">Favorecer anualmente con alimentos preparados a 18.000 personas en condición de vulnerabilidad en los comedores comunitarios en Risaralda.(Desayuno, almuerzo, refrigerios y coladas calientes). </t>
  </si>
  <si>
    <t xml:space="preserve">Diseñar, gestionar e implementar un (1) Plan Departamental de Seguridad Alimentaria y Nutricional </t>
  </si>
  <si>
    <t xml:space="preserve">No.  1.10 </t>
  </si>
  <si>
    <t xml:space="preserve">Promoción y alianzas por entornos alimentarios </t>
  </si>
  <si>
    <t xml:space="preserve"> Formular, implementar y realizar seguimiento a tres (3) proyectos pedagógicos en buenas prácticas para la seguridad alimentaria. </t>
  </si>
  <si>
    <t>313-2 3 14 01 10</t>
  </si>
  <si>
    <t xml:space="preserve">Realizar un (1) proceso de capacitación en buenas prácticas alimentarias a distintas poblaciones del departamento. </t>
  </si>
  <si>
    <t>Equidad de Genero</t>
  </si>
  <si>
    <t xml:space="preserve"> No.  2.3 .</t>
  </si>
  <si>
    <t>Implementación de la política pública de Equidad de Género para las Mujeres en el Departamento de Risaralda</t>
  </si>
  <si>
    <t>Implementación de la política de Equidad "Mujeres con Vida, Voz y oportunidades" Risaralda 2015-2024    y atencion a la poblacion sexualmente diversa  Todo El Departamento, Risaralda, Occidente</t>
  </si>
  <si>
    <t xml:space="preserve"> Impulsar la adopción municipal de la política pública de equidad de género para la mujer.</t>
  </si>
  <si>
    <t>313-2 3 14 02 03</t>
  </si>
  <si>
    <t>Direccion de equidad de Genero</t>
  </si>
  <si>
    <t xml:space="preserve">Realizar una evaluación a la implementación y resultados alcanzados en la ejecución de la Política pública de equidad de género departamental </t>
  </si>
  <si>
    <t>Implementar un (1) Observatorio de Equidad de Género en Risaralda que lidere un sistema de información relacionado con los derechos de las mujeres.</t>
  </si>
  <si>
    <t>Plan de comunicación para la socialización de la Política de Equidad de Género para las Mujeres “Risaralda Mujer 2015-2024.</t>
  </si>
  <si>
    <t xml:space="preserve"> No.  2.4</t>
  </si>
  <si>
    <t xml:space="preserve"> Risaralda libre de violencia contra las mujeres</t>
  </si>
  <si>
    <t>Brindar apoyo técnico a las Comisarías de Familia municipales para el restablecimiento del derecho de las mujeres y comunidad LGTBI.</t>
  </si>
  <si>
    <t>313-2 3 14 02 04</t>
  </si>
  <si>
    <t xml:space="preserve">Plan de prevención de la prostitución en el departamento </t>
  </si>
  <si>
    <t>Canales virtuales, procedimientos de operación y protocolos de atención a las víctimas.</t>
  </si>
  <si>
    <t>313-2 3 14 01 04</t>
  </si>
  <si>
    <t xml:space="preserve">Realizar un proceso de capacitación a funcionarios públicos en normas de protección a los Derechos Humanos en equidad de género. </t>
  </si>
  <si>
    <t xml:space="preserve"> No.  2.5</t>
  </si>
  <si>
    <t>Mujeres líderes y visibles, transformando escenarios de inequidad</t>
  </si>
  <si>
    <t>Funcionamiento de la Escuela de Liderazgo.</t>
  </si>
  <si>
    <t>313-2 3 14 01 05</t>
  </si>
  <si>
    <t>Formar a mujeres en competencias laborales, emprendimiento y habilidades blandas</t>
  </si>
  <si>
    <t xml:space="preserve"> Fortalecer a mujeres en derechos y en mecanismos de prevención y atención de violencias de género, por medio un programa de capacitación</t>
  </si>
  <si>
    <t xml:space="preserve"> Impulsar y fortalecer las organizaciones comunitarias y sociales de mujeres.</t>
  </si>
  <si>
    <t xml:space="preserve"> No.  2.6</t>
  </si>
  <si>
    <t xml:space="preserve">Reconocimiento y protección de los derechos de la población diversa por orientación sexual e identidad de género </t>
  </si>
  <si>
    <t>Diseñar, gestionar e implementar un programa para la adopción de la política pública nacional para la garantía de derechos de personas LGTBI y de personas con orientaciones sexuales e identidades de género diversas.</t>
  </si>
  <si>
    <t>313-2 3 14 02 06</t>
  </si>
  <si>
    <t>Familias y grupos poblacionales fortalecidos en sus capacidades sociales</t>
  </si>
  <si>
    <t>No. 3.1</t>
  </si>
  <si>
    <t>Promoción y garantía de los derechos de los jóvenes en el marco de las políticas públicas vigentes</t>
  </si>
  <si>
    <t>Implementación y seguimiento  de la política de juventud en el Departamento de Risaralda</t>
  </si>
  <si>
    <t xml:space="preserve"> Asesorias y asistencias técnicas  para la adopción de la Politica Pública de Juventud, acorde a la Ordenanza 009 de 2019 .  </t>
  </si>
  <si>
    <t>313-2 3 14 03 01</t>
  </si>
  <si>
    <t>Funcionamiento de la Escuela de Liderazgo Juvenil</t>
  </si>
  <si>
    <t xml:space="preserve"> Incrementar la participación de los jóvenes en la Plataforma Departamental de Juventudes y Consejo Departamental de Juventud </t>
  </si>
  <si>
    <t xml:space="preserve">Realizar un proceso de capacitación formal e informal a los jóvenes en competencias laborales y emprendimiento.  </t>
  </si>
  <si>
    <t>No. 3.2</t>
  </si>
  <si>
    <t>Plan de atención y promoción de los derechos de los adultos mayores en el marco de las políticas públicas vigentes</t>
  </si>
  <si>
    <t>Formulacion, Ejecucion y  Seguimiento a la Politica de Vejez y Envejecimiento en el Dpto de Risaralda</t>
  </si>
  <si>
    <t>Política pública de Vejez y Envejecimiento y metodología de validación.</t>
  </si>
  <si>
    <t>313-2 3 14 03 02</t>
  </si>
  <si>
    <t xml:space="preserve">Gestionar, diseñar e implementar 3 programas de atención, protección y garantía de derechos de los adultos mayores </t>
  </si>
  <si>
    <t xml:space="preserve">Creación, acompañamiento y asesoría de los Consejos de adulto mayor </t>
  </si>
  <si>
    <t>No. 3.3</t>
  </si>
  <si>
    <t>Atención integral con enfoque familiar, comunitario y de derechos a las personas en condición de discapacidad</t>
  </si>
  <si>
    <t xml:space="preserve">Formulacion, ejecucion  y  Seguimiento a la Politica  de Inclusión Social para  las Personas con Discapacidad y sus cuidadores en el Dpto de Risaralda. </t>
  </si>
  <si>
    <t xml:space="preserve">Política pública de discapacidad y metodología de validación y participación </t>
  </si>
  <si>
    <t>313-2 3 14 03 03</t>
  </si>
  <si>
    <t xml:space="preserve">Liderar y apoyar el Comité Departamental de Discapacidad </t>
  </si>
  <si>
    <t xml:space="preserve">Implementar un (1)  programa de dotación de ayudas técnicas y para la inclusion  de las personas con discapacidad </t>
  </si>
  <si>
    <t xml:space="preserve"> Brindar asistencia técnica a los 14 municipios en procesos de inclusión y atención a personas con discapacidad y a sus cuidadores. </t>
  </si>
  <si>
    <t>No. 3.4</t>
  </si>
  <si>
    <t xml:space="preserve">Atención a migrantes, retornados y personas con necesidad de protección internacional.   </t>
  </si>
  <si>
    <t xml:space="preserve"> Implementacion de un programa de Atención, Prevención y Asistencia a Migrantes y Retornadosen el Depto de Risaralda</t>
  </si>
  <si>
    <t xml:space="preserve">Orientar al 100% de los migrantes y retornados que demanden la atención institucional, dando cumplimiento a la Política Nacional Migratoria </t>
  </si>
  <si>
    <t>313-2 3 14 03 04</t>
  </si>
  <si>
    <t xml:space="preserve"> Liderar una (1) alianza de articulación interinstitucional e intersectorial para la asistencia, orientación y protección de la población migrante y retornada.</t>
  </si>
  <si>
    <t>No. 3.5</t>
  </si>
  <si>
    <t>Risaralda unida en contra de la trata de personas</t>
  </si>
  <si>
    <t xml:space="preserve">Diseñar e implementar una (1) estrategia de prevención y asistencia de la trata de personas </t>
  </si>
  <si>
    <t>313-2 3 14 03 05</t>
  </si>
  <si>
    <t>Paz Posconflict, sentimiento de los Risaraldenses</t>
  </si>
  <si>
    <t>No. 4.1</t>
  </si>
  <si>
    <t>Atención a las víctimas del conflicto armado de acuerdo con la normatividad vigente</t>
  </si>
  <si>
    <t>Implementación de un programa para la construcción de una Cultura de paz en el departamento</t>
  </si>
  <si>
    <t>Apoyar técnicamente a los 14 municipios para la implementación de las rutas y los procesos de responsabilidad en atención, asistencia y reparación integral de víctimas del conflicto armado en el departamento.</t>
  </si>
  <si>
    <t>313-2 3 14 04 01</t>
  </si>
  <si>
    <t xml:space="preserve">Formular y diligenciar las herramientas de prevención, asistencia y reparación integral a las víctimas.   </t>
  </si>
  <si>
    <t>Garantizar la participación efectiva de los delegados de las víctimas, en los 4 espacios de representación que la ley 1448 de 2011 indica.</t>
  </si>
  <si>
    <t>No. 4.2</t>
  </si>
  <si>
    <t>Inclusión activa y con derechos de los reincorporados</t>
  </si>
  <si>
    <t xml:space="preserve"> Formular y gestionar de un (1) proyecto productivo para los reincorporados y sus familias</t>
  </si>
  <si>
    <t>313-2 3 14 04 02</t>
  </si>
  <si>
    <t xml:space="preserve"> Brindar asistencia técnica a la conformación de dos (2) Consejos Territoriales de Implementación y Reincorporación (Uno municipal - Pueblo Rico-  y otro departamental)</t>
  </si>
  <si>
    <t>No. 4.3</t>
  </si>
  <si>
    <t>Re-construyendo el tejido social de la reconciliación</t>
  </si>
  <si>
    <t>Liderar y dinamizar las reuniones del Consejo Departamental de Paz, Convivencia y Reconciliación de Risaralda acorde a la Ordenanza 010 de 2019</t>
  </si>
  <si>
    <t>313-2 3 14 04 03</t>
  </si>
  <si>
    <t>Realizar un (1) programa de formación para la promoción de la cultura política en grupos poblacionales diversos, organizaciones políticas y sociales.</t>
  </si>
  <si>
    <t>DESPACHO GOBERNADOR</t>
  </si>
  <si>
    <t>FONDO DEPARTAMENTAL DE EDUCACIÓN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</si>
</sst>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1" formatCode="_-* #,##0_-;\-* #,##0_-;_-* &quot;-&quot;_-;_-@_-"/>
    <numFmt numFmtId="43" formatCode="_-* #,##0.00_-;\-* #,##0.00_-;_-* &quot;-&quot;??_-;_-@_-"/>
    <numFmt numFmtId="164" formatCode="0;[Red]0"/>
    <numFmt numFmtId="165" formatCode="_(* #,##0_);_(* \(#,##0\);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0"/>
      <color rgb="FFFF0000"/>
      <name val="Arial"/>
      <family val="2"/>
    </font>
    <font>
      <b/>
      <sz val="9"/>
      <name val="Arial"/>
      <family val="2"/>
    </font>
    <font>
      <sz val="12"/>
      <name val="Arial"/>
      <family val="2"/>
    </font>
    <font>
      <sz val="12"/>
      <color theme="1"/>
      <name val="Calibri"/>
      <family val="2"/>
      <scheme val="minor"/>
    </font>
    <font>
      <sz val="12"/>
      <color theme="1"/>
      <name val="Arial"/>
      <family val="2"/>
    </font>
    <font>
      <b/>
      <sz val="12"/>
      <name val="Arial"/>
      <family val="2"/>
    </font>
    <font>
      <b/>
      <sz val="12"/>
      <color theme="1"/>
      <name val="Arial"/>
      <family val="2"/>
    </font>
    <font>
      <sz val="8"/>
      <name val="Arial"/>
      <family val="2"/>
    </font>
    <font>
      <sz val="8"/>
      <color theme="1"/>
      <name val="Calibri"/>
      <family val="2"/>
      <scheme val="minor"/>
    </font>
    <font>
      <sz val="12"/>
      <color rgb="FF000000"/>
      <name val="Arial"/>
      <family val="2"/>
    </font>
    <font>
      <sz val="12"/>
      <color indexed="8"/>
      <name val="Arial"/>
      <family val="2"/>
    </font>
    <font>
      <sz val="10"/>
      <color theme="1"/>
      <name val="Arial"/>
      <family val="2"/>
    </font>
    <font>
      <sz val="10"/>
      <color rgb="FF000000"/>
      <name val="Arial"/>
      <family val="2"/>
    </font>
    <font>
      <b/>
      <sz val="10"/>
      <color theme="1"/>
      <name val="Arial"/>
      <family val="2"/>
    </font>
    <font>
      <b/>
      <sz val="10"/>
      <color rgb="FF000000"/>
      <name val="Arial"/>
      <family val="2"/>
    </font>
    <font>
      <b/>
      <sz val="12"/>
      <color rgb="FFFF0000"/>
      <name val="Arial"/>
      <family val="2"/>
    </font>
    <font>
      <sz val="11"/>
      <name val="Arial"/>
      <family val="2"/>
    </font>
    <font>
      <b/>
      <sz val="16"/>
      <name val="Arial"/>
      <family val="2"/>
    </font>
    <font>
      <i/>
      <sz val="12"/>
      <name val="Arial"/>
      <family val="2"/>
    </font>
    <font>
      <i/>
      <sz val="12"/>
      <color rgb="FF000000"/>
      <name val="Arial"/>
      <family val="2"/>
    </font>
    <font>
      <sz val="14"/>
      <color theme="1"/>
      <name val="Calibri"/>
      <family val="2"/>
      <scheme val="minor"/>
    </font>
    <font>
      <b/>
      <sz val="9"/>
      <color theme="1"/>
      <name val="Arial"/>
      <family val="2"/>
    </font>
    <font>
      <sz val="9"/>
      <color theme="1"/>
      <name val="Arial"/>
      <family val="2"/>
    </font>
    <font>
      <sz val="12"/>
      <color rgb="FFFF0000"/>
      <name val="Arial"/>
      <family val="2"/>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3" fillId="0" borderId="0"/>
  </cellStyleXfs>
  <cellXfs count="422">
    <xf numFmtId="0" fontId="0" fillId="0" borderId="0" xfId="0"/>
    <xf numFmtId="0" fontId="4" fillId="0" borderId="0" xfId="4" applyFont="1" applyAlignment="1"/>
    <xf numFmtId="0" fontId="4" fillId="0" borderId="0" xfId="4" applyFont="1" applyAlignment="1">
      <alignment wrapText="1"/>
    </xf>
    <xf numFmtId="0" fontId="5" fillId="0" borderId="0" xfId="4" applyFont="1" applyAlignment="1"/>
    <xf numFmtId="0" fontId="3" fillId="0" borderId="4" xfId="4" applyBorder="1"/>
    <xf numFmtId="0" fontId="4" fillId="0" borderId="5" xfId="4" applyFont="1" applyBorder="1" applyAlignment="1">
      <alignment horizontal="center" vertical="center" wrapText="1"/>
    </xf>
    <xf numFmtId="0" fontId="4" fillId="0" borderId="11" xfId="4" applyFont="1" applyBorder="1" applyAlignment="1">
      <alignment horizontal="centerContinuous"/>
    </xf>
    <xf numFmtId="0" fontId="4" fillId="0" borderId="12" xfId="4" applyFont="1" applyBorder="1" applyAlignment="1">
      <alignment horizontal="centerContinuous"/>
    </xf>
    <xf numFmtId="0" fontId="4" fillId="0" borderId="13" xfId="4" applyFont="1" applyBorder="1" applyAlignment="1">
      <alignment horizontal="centerContinuous"/>
    </xf>
    <xf numFmtId="0" fontId="4" fillId="0" borderId="3" xfId="4" applyFont="1" applyBorder="1" applyAlignment="1">
      <alignment horizontal="center" wrapText="1"/>
    </xf>
    <xf numFmtId="0" fontId="4" fillId="0" borderId="14" xfId="4" applyFont="1" applyBorder="1" applyAlignment="1">
      <alignment horizontal="center" vertical="center" wrapText="1"/>
    </xf>
    <xf numFmtId="0" fontId="4" fillId="0" borderId="4" xfId="4" applyFont="1" applyBorder="1" applyAlignment="1">
      <alignment horizontal="center" vertical="center" wrapText="1"/>
    </xf>
    <xf numFmtId="0" fontId="4" fillId="0" borderId="15" xfId="4" applyFont="1" applyBorder="1" applyAlignment="1">
      <alignment horizontal="center" vertical="center" wrapText="1"/>
    </xf>
    <xf numFmtId="0" fontId="4" fillId="0" borderId="15" xfId="4" applyFont="1" applyFill="1" applyBorder="1" applyAlignment="1">
      <alignment horizontal="center" vertical="center" wrapText="1"/>
    </xf>
    <xf numFmtId="0" fontId="7" fillId="0" borderId="4" xfId="4" applyFont="1" applyBorder="1" applyAlignment="1">
      <alignment vertical="center" wrapText="1"/>
    </xf>
    <xf numFmtId="0" fontId="8" fillId="0" borderId="0" xfId="0" applyFont="1" applyAlignment="1">
      <alignment horizontal="center" vertical="center"/>
    </xf>
    <xf numFmtId="0" fontId="7" fillId="0" borderId="4" xfId="4" applyFont="1" applyBorder="1" applyAlignment="1">
      <alignment horizontal="center" vertical="center"/>
    </xf>
    <xf numFmtId="0" fontId="7" fillId="0" borderId="4" xfId="4" quotePrefix="1" applyFont="1" applyBorder="1" applyAlignment="1">
      <alignment horizontal="center" vertical="center"/>
    </xf>
    <xf numFmtId="0" fontId="7" fillId="0" borderId="4" xfId="4"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7" fillId="0" borderId="4" xfId="4" applyFont="1" applyBorder="1" applyAlignment="1">
      <alignment vertical="center"/>
    </xf>
    <xf numFmtId="3" fontId="7" fillId="0" borderId="4" xfId="4" applyNumberFormat="1" applyFont="1" applyBorder="1" applyAlignment="1">
      <alignment vertical="center"/>
    </xf>
    <xf numFmtId="3" fontId="7" fillId="0" borderId="4" xfId="4" applyNumberFormat="1" applyFont="1" applyBorder="1" applyAlignment="1">
      <alignment horizontal="right" vertical="center"/>
    </xf>
    <xf numFmtId="0" fontId="3" fillId="0" borderId="4" xfId="4" applyBorder="1" applyAlignment="1">
      <alignment horizontal="justify"/>
    </xf>
    <xf numFmtId="0" fontId="3" fillId="0" borderId="4" xfId="4" applyBorder="1" applyAlignment="1">
      <alignment horizontal="center" vertical="center" wrapText="1"/>
    </xf>
    <xf numFmtId="0" fontId="3" fillId="0" borderId="4" xfId="4" applyBorder="1" applyAlignment="1">
      <alignment horizontal="center"/>
    </xf>
    <xf numFmtId="0" fontId="3" fillId="0" borderId="4" xfId="4" applyBorder="1" applyAlignment="1">
      <alignment wrapText="1"/>
    </xf>
    <xf numFmtId="0" fontId="3" fillId="0" borderId="4" xfId="4" quotePrefix="1" applyBorder="1" applyAlignment="1">
      <alignment horizontal="center"/>
    </xf>
    <xf numFmtId="0" fontId="0" fillId="0" borderId="4" xfId="0" applyBorder="1" applyAlignment="1">
      <alignment horizontal="left" vertical="top" wrapText="1"/>
    </xf>
    <xf numFmtId="3" fontId="3" fillId="0" borderId="4" xfId="4" applyNumberFormat="1" applyBorder="1"/>
    <xf numFmtId="3" fontId="3" fillId="0" borderId="4" xfId="4" applyNumberFormat="1" applyBorder="1" applyAlignment="1">
      <alignment horizontal="right" vertical="center"/>
    </xf>
    <xf numFmtId="0" fontId="0" fillId="0" borderId="0" xfId="0" applyAlignment="1">
      <alignment wrapText="1"/>
    </xf>
    <xf numFmtId="0" fontId="3" fillId="0" borderId="4" xfId="4" applyBorder="1" applyAlignment="1">
      <alignment horizontal="right" vertical="center"/>
    </xf>
    <xf numFmtId="1" fontId="7" fillId="0" borderId="4" xfId="4" quotePrefix="1" applyNumberFormat="1" applyFont="1" applyBorder="1" applyAlignment="1">
      <alignment horizontal="center" vertical="center"/>
    </xf>
    <xf numFmtId="0" fontId="7" fillId="0" borderId="4" xfId="4" applyFont="1" applyBorder="1" applyAlignment="1">
      <alignment horizontal="center" vertical="center" wrapText="1"/>
    </xf>
    <xf numFmtId="0" fontId="7" fillId="0" borderId="4" xfId="4" applyFont="1" applyBorder="1" applyAlignment="1">
      <alignment horizontal="justify" vertical="center"/>
    </xf>
    <xf numFmtId="0" fontId="7" fillId="2" borderId="14" xfId="0" applyFont="1" applyFill="1" applyBorder="1" applyAlignment="1">
      <alignment horizontal="center" vertical="center" wrapText="1"/>
    </xf>
    <xf numFmtId="0" fontId="7" fillId="2" borderId="14" xfId="4" applyFont="1" applyFill="1" applyBorder="1" applyAlignment="1">
      <alignment horizontal="center" vertical="center" wrapText="1"/>
    </xf>
    <xf numFmtId="0" fontId="7" fillId="2" borderId="14" xfId="4" applyFont="1" applyFill="1" applyBorder="1" applyAlignment="1">
      <alignment vertical="center" wrapText="1"/>
    </xf>
    <xf numFmtId="0" fontId="7" fillId="2" borderId="14" xfId="0" applyFont="1" applyFill="1" applyBorder="1" applyAlignment="1">
      <alignment horizontal="justify" vertical="center" wrapText="1"/>
    </xf>
    <xf numFmtId="0" fontId="7" fillId="2" borderId="14" xfId="0" applyFont="1" applyFill="1" applyBorder="1" applyAlignment="1">
      <alignment horizontal="left" vertical="center" wrapText="1"/>
    </xf>
    <xf numFmtId="3" fontId="7" fillId="2" borderId="14" xfId="0" applyNumberFormat="1" applyFont="1" applyFill="1" applyBorder="1" applyAlignment="1">
      <alignment horizontal="justify"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3" fontId="7" fillId="0" borderId="4" xfId="4" applyNumberFormat="1" applyFont="1" applyBorder="1" applyAlignment="1">
      <alignment horizontal="center" vertical="center"/>
    </xf>
    <xf numFmtId="3" fontId="7" fillId="2" borderId="14" xfId="1" applyNumberFormat="1" applyFont="1" applyFill="1" applyBorder="1" applyAlignment="1">
      <alignment horizontal="center" vertical="center"/>
    </xf>
    <xf numFmtId="1" fontId="9" fillId="0" borderId="4" xfId="0" applyNumberFormat="1" applyFont="1" applyBorder="1" applyAlignment="1">
      <alignment horizontal="center" vertical="center"/>
    </xf>
    <xf numFmtId="0" fontId="7" fillId="2" borderId="4" xfId="0" applyFont="1" applyFill="1" applyBorder="1" applyAlignment="1">
      <alignment horizontal="justify" vertical="center" wrapText="1"/>
    </xf>
    <xf numFmtId="3" fontId="7" fillId="2" borderId="4" xfId="1" applyNumberFormat="1" applyFont="1" applyFill="1" applyBorder="1" applyAlignment="1">
      <alignment horizontal="center" vertical="center"/>
    </xf>
    <xf numFmtId="0" fontId="7" fillId="2" borderId="4" xfId="4" applyFont="1" applyFill="1" applyBorder="1" applyAlignment="1">
      <alignment horizontal="justify" vertical="center" wrapText="1"/>
    </xf>
    <xf numFmtId="0" fontId="9" fillId="0" borderId="4" xfId="0" applyFont="1" applyBorder="1" applyAlignment="1">
      <alignment horizontal="center" vertical="center"/>
    </xf>
    <xf numFmtId="3" fontId="0" fillId="0" borderId="0" xfId="0" applyNumberFormat="1"/>
    <xf numFmtId="0" fontId="2" fillId="0" borderId="4" xfId="0" applyFont="1" applyBorder="1"/>
    <xf numFmtId="0" fontId="2" fillId="0" borderId="4" xfId="0" applyFont="1" applyBorder="1" applyAlignment="1">
      <alignment wrapText="1"/>
    </xf>
    <xf numFmtId="3" fontId="2" fillId="0" borderId="4" xfId="0" applyNumberFormat="1" applyFont="1" applyBorder="1"/>
    <xf numFmtId="0" fontId="2" fillId="0" borderId="0" xfId="0" applyFont="1"/>
    <xf numFmtId="0" fontId="4" fillId="0" borderId="4" xfId="4" applyFont="1" applyBorder="1"/>
    <xf numFmtId="0" fontId="4" fillId="0" borderId="4" xfId="4" applyFont="1" applyBorder="1" applyAlignment="1">
      <alignment wrapText="1"/>
    </xf>
    <xf numFmtId="3" fontId="4" fillId="0" borderId="4" xfId="4" applyNumberFormat="1" applyFont="1" applyBorder="1"/>
    <xf numFmtId="0" fontId="10" fillId="0" borderId="0" xfId="4" applyFont="1" applyAlignment="1"/>
    <xf numFmtId="0" fontId="10" fillId="0" borderId="0" xfId="4" applyFont="1" applyAlignment="1">
      <alignment wrapText="1"/>
    </xf>
    <xf numFmtId="0" fontId="9" fillId="0" borderId="0" xfId="0" applyFont="1"/>
    <xf numFmtId="0" fontId="9" fillId="0" borderId="0" xfId="0" applyFont="1" applyAlignment="1">
      <alignment wrapText="1"/>
    </xf>
    <xf numFmtId="0" fontId="7" fillId="0" borderId="4" xfId="4" applyFont="1" applyBorder="1"/>
    <xf numFmtId="0" fontId="10" fillId="0" borderId="5" xfId="4" applyFont="1" applyBorder="1" applyAlignment="1">
      <alignment horizontal="center" vertical="center" wrapText="1"/>
    </xf>
    <xf numFmtId="0" fontId="10" fillId="0" borderId="11" xfId="4" applyFont="1" applyBorder="1" applyAlignment="1">
      <alignment horizontal="centerContinuous"/>
    </xf>
    <xf numFmtId="0" fontId="10" fillId="0" borderId="12" xfId="4" applyFont="1" applyBorder="1" applyAlignment="1">
      <alignment horizontal="centerContinuous"/>
    </xf>
    <xf numFmtId="0" fontId="10" fillId="0" borderId="13" xfId="4" applyFont="1" applyBorder="1" applyAlignment="1">
      <alignment horizontal="centerContinuous"/>
    </xf>
    <xf numFmtId="0" fontId="10" fillId="0" borderId="3" xfId="4" applyFont="1" applyBorder="1" applyAlignment="1">
      <alignment horizontal="center" wrapText="1"/>
    </xf>
    <xf numFmtId="0" fontId="10" fillId="0" borderId="14" xfId="4" applyFont="1" applyBorder="1" applyAlignment="1">
      <alignment horizontal="center" vertical="center" wrapText="1"/>
    </xf>
    <xf numFmtId="0" fontId="10" fillId="0" borderId="4" xfId="4" applyFont="1" applyBorder="1" applyAlignment="1">
      <alignment horizontal="center" vertical="center" wrapText="1"/>
    </xf>
    <xf numFmtId="0" fontId="10" fillId="0" borderId="15" xfId="4" applyFont="1" applyBorder="1" applyAlignment="1">
      <alignment horizontal="center" vertical="center" wrapText="1"/>
    </xf>
    <xf numFmtId="0" fontId="10" fillId="0" borderId="15" xfId="4" applyFont="1" applyFill="1" applyBorder="1" applyAlignment="1">
      <alignment horizontal="center" vertical="center" wrapText="1"/>
    </xf>
    <xf numFmtId="0" fontId="7" fillId="0" borderId="4" xfId="4" quotePrefix="1" applyFont="1" applyBorder="1" applyAlignment="1">
      <alignment horizontal="left" wrapText="1"/>
    </xf>
    <xf numFmtId="0" fontId="7" fillId="0" borderId="4" xfId="4" applyFont="1" applyBorder="1" applyAlignment="1">
      <alignment horizontal="left" vertical="top" wrapText="1"/>
    </xf>
    <xf numFmtId="3" fontId="7" fillId="0" borderId="4" xfId="4" applyNumberFormat="1" applyFont="1" applyBorder="1"/>
    <xf numFmtId="0" fontId="7" fillId="0" borderId="4" xfId="4" applyFont="1" applyBorder="1" applyAlignment="1">
      <alignment horizontal="justify"/>
    </xf>
    <xf numFmtId="0" fontId="7" fillId="0" borderId="4" xfId="4" applyFont="1" applyBorder="1" applyAlignment="1">
      <alignment wrapText="1"/>
    </xf>
    <xf numFmtId="0" fontId="9" fillId="0" borderId="4" xfId="0" applyFont="1" applyBorder="1" applyAlignment="1">
      <alignment horizontal="left" vertical="top" wrapText="1"/>
    </xf>
    <xf numFmtId="0" fontId="7" fillId="0" borderId="4" xfId="4" applyFont="1" applyBorder="1" applyAlignment="1">
      <alignment horizontal="center"/>
    </xf>
    <xf numFmtId="0" fontId="7" fillId="0" borderId="4" xfId="4" quotePrefix="1" applyFont="1" applyBorder="1" applyAlignment="1">
      <alignment horizontal="center"/>
    </xf>
    <xf numFmtId="0" fontId="7" fillId="0" borderId="4" xfId="4" applyFont="1" applyBorder="1" applyAlignment="1">
      <alignment horizontal="right" vertical="center"/>
    </xf>
    <xf numFmtId="0" fontId="10" fillId="0" borderId="4" xfId="4" applyFont="1" applyBorder="1"/>
    <xf numFmtId="0" fontId="10" fillId="0" borderId="4" xfId="4" applyFont="1" applyBorder="1" applyAlignment="1">
      <alignment horizontal="center"/>
    </xf>
    <xf numFmtId="0" fontId="10" fillId="0" borderId="4" xfId="4" applyFont="1" applyBorder="1" applyAlignment="1">
      <alignment wrapText="1"/>
    </xf>
    <xf numFmtId="0" fontId="10" fillId="0" borderId="4" xfId="4" quotePrefix="1" applyFont="1" applyBorder="1" applyAlignment="1">
      <alignment horizontal="center"/>
    </xf>
    <xf numFmtId="0" fontId="11" fillId="0" borderId="0" xfId="0" applyFont="1" applyAlignment="1">
      <alignment wrapText="1"/>
    </xf>
    <xf numFmtId="3" fontId="10" fillId="0" borderId="4" xfId="4" applyNumberFormat="1" applyFont="1" applyBorder="1"/>
    <xf numFmtId="0" fontId="11" fillId="0" borderId="0" xfId="0" applyFont="1"/>
    <xf numFmtId="0" fontId="3" fillId="0" borderId="5" xfId="4" applyBorder="1"/>
    <xf numFmtId="0" fontId="4" fillId="0" borderId="4" xfId="4" applyFont="1" applyBorder="1" applyAlignment="1">
      <alignment horizontal="centerContinuous"/>
    </xf>
    <xf numFmtId="0" fontId="4" fillId="0" borderId="4" xfId="4" applyFont="1" applyBorder="1" applyAlignment="1">
      <alignment horizontal="center" wrapText="1"/>
    </xf>
    <xf numFmtId="0" fontId="4" fillId="0" borderId="4" xfId="4" applyFont="1" applyFill="1" applyBorder="1" applyAlignment="1">
      <alignment horizontal="center" vertical="center" wrapText="1"/>
    </xf>
    <xf numFmtId="0" fontId="9" fillId="0" borderId="4" xfId="0" applyFont="1" applyBorder="1" applyAlignment="1">
      <alignment horizontal="center" vertical="center" wrapText="1"/>
    </xf>
    <xf numFmtId="1" fontId="7" fillId="0" borderId="4" xfId="4" applyNumberFormat="1" applyFont="1" applyBorder="1" applyAlignment="1">
      <alignment horizontal="center" vertical="center"/>
    </xf>
    <xf numFmtId="3" fontId="4" fillId="0" borderId="0" xfId="4" applyNumberFormat="1" applyFont="1" applyAlignment="1"/>
    <xf numFmtId="3" fontId="3" fillId="0" borderId="5" xfId="4" applyNumberFormat="1" applyBorder="1"/>
    <xf numFmtId="3" fontId="10" fillId="0" borderId="4" xfId="3" applyNumberFormat="1" applyFont="1" applyBorder="1" applyAlignment="1">
      <alignment horizontal="center" vertical="center"/>
    </xf>
    <xf numFmtId="3" fontId="4" fillId="0" borderId="4" xfId="4" applyNumberFormat="1" applyFont="1" applyBorder="1" applyAlignment="1">
      <alignment horizontal="center" vertical="center" wrapText="1"/>
    </xf>
    <xf numFmtId="3" fontId="7" fillId="0" borderId="4" xfId="3" applyNumberFormat="1" applyFont="1" applyBorder="1" applyAlignment="1">
      <alignment horizontal="center" vertical="center"/>
    </xf>
    <xf numFmtId="0" fontId="12" fillId="2" borderId="14" xfId="0" applyFont="1" applyFill="1" applyBorder="1" applyAlignment="1">
      <alignment horizontal="left" vertical="center" wrapText="1"/>
    </xf>
    <xf numFmtId="0" fontId="12" fillId="2" borderId="14" xfId="4" applyFont="1" applyFill="1" applyBorder="1" applyAlignment="1">
      <alignment horizontal="center" vertical="center"/>
    </xf>
    <xf numFmtId="0" fontId="12" fillId="2" borderId="14" xfId="4" applyFont="1" applyFill="1" applyBorder="1" applyAlignment="1">
      <alignment vertical="center" wrapText="1"/>
    </xf>
    <xf numFmtId="0" fontId="12" fillId="2" borderId="14" xfId="0" applyFont="1" applyFill="1" applyBorder="1" applyAlignment="1">
      <alignment horizontal="center" vertical="center" wrapText="1"/>
    </xf>
    <xf numFmtId="0" fontId="12" fillId="2" borderId="14" xfId="0" applyFont="1" applyFill="1" applyBorder="1" applyAlignment="1">
      <alignment horizontal="justify" vertical="center" wrapText="1"/>
    </xf>
    <xf numFmtId="1" fontId="12" fillId="2" borderId="14" xfId="0" applyNumberFormat="1" applyFont="1" applyFill="1" applyBorder="1" applyAlignment="1">
      <alignment horizontal="center" vertical="center" wrapText="1"/>
    </xf>
    <xf numFmtId="3" fontId="3" fillId="0" borderId="4" xfId="4" applyNumberFormat="1" applyBorder="1" applyAlignment="1">
      <alignment horizontal="center" vertical="center"/>
    </xf>
    <xf numFmtId="0" fontId="3" fillId="0" borderId="4" xfId="4" applyBorder="1" applyAlignment="1">
      <alignment horizontal="center" vertical="center"/>
    </xf>
    <xf numFmtId="0" fontId="12" fillId="2" borderId="4" xfId="0" applyFont="1" applyFill="1" applyBorder="1" applyAlignment="1">
      <alignment horizontal="left" vertical="center" wrapText="1"/>
    </xf>
    <xf numFmtId="0" fontId="12" fillId="2" borderId="4" xfId="4"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justify" vertical="center" wrapText="1"/>
    </xf>
    <xf numFmtId="0" fontId="13" fillId="0" borderId="4" xfId="0" applyFont="1" applyBorder="1" applyAlignment="1">
      <alignment horizontal="center" vertical="center"/>
    </xf>
    <xf numFmtId="0" fontId="9" fillId="0" borderId="4" xfId="0" applyFont="1" applyBorder="1"/>
    <xf numFmtId="0" fontId="7" fillId="2" borderId="14" xfId="4" applyFont="1" applyFill="1" applyBorder="1" applyAlignment="1">
      <alignment horizontal="left" vertical="center"/>
    </xf>
    <xf numFmtId="0" fontId="9" fillId="0" borderId="0" xfId="0" applyFont="1" applyAlignment="1">
      <alignment vertical="center"/>
    </xf>
    <xf numFmtId="1" fontId="9" fillId="0" borderId="4" xfId="0" applyNumberFormat="1" applyFont="1" applyBorder="1"/>
    <xf numFmtId="0" fontId="7" fillId="2" borderId="4" xfId="4" applyFont="1" applyFill="1" applyBorder="1" applyAlignment="1">
      <alignment vertical="center"/>
    </xf>
    <xf numFmtId="0" fontId="7" fillId="2" borderId="4" xfId="0" applyFont="1" applyFill="1" applyBorder="1" applyAlignment="1">
      <alignment horizontal="left" vertical="center"/>
    </xf>
    <xf numFmtId="0" fontId="9" fillId="0" borderId="4" xfId="0" applyFont="1" applyBorder="1" applyAlignment="1">
      <alignment horizontal="center"/>
    </xf>
    <xf numFmtId="0" fontId="9" fillId="0" borderId="0" xfId="0" applyFont="1" applyAlignment="1">
      <alignment horizontal="center"/>
    </xf>
    <xf numFmtId="0" fontId="9" fillId="0" borderId="4" xfId="0" applyFont="1" applyBorder="1" applyAlignment="1">
      <alignment wrapText="1"/>
    </xf>
    <xf numFmtId="0" fontId="0" fillId="0" borderId="0" xfId="0" applyAlignment="1"/>
    <xf numFmtId="0" fontId="9" fillId="0" borderId="4" xfId="0" applyFont="1" applyBorder="1" applyAlignment="1"/>
    <xf numFmtId="0" fontId="14" fillId="2" borderId="4" xfId="0" applyFont="1" applyFill="1" applyBorder="1" applyAlignment="1">
      <alignment horizontal="left" vertical="top" wrapText="1"/>
    </xf>
    <xf numFmtId="0" fontId="7" fillId="0" borderId="4" xfId="0" applyFont="1" applyFill="1" applyBorder="1" applyAlignment="1">
      <alignment horizontal="left" vertical="center" wrapText="1"/>
    </xf>
    <xf numFmtId="0" fontId="7" fillId="2" borderId="4" xfId="4" applyFont="1" applyFill="1" applyBorder="1" applyAlignment="1">
      <alignment horizontal="left" vertical="center" wrapText="1"/>
    </xf>
    <xf numFmtId="0" fontId="4" fillId="0" borderId="0" xfId="4" applyFont="1" applyAlignment="1">
      <alignment horizontal="center"/>
    </xf>
    <xf numFmtId="0" fontId="16" fillId="0" borderId="0" xfId="0" applyFont="1"/>
    <xf numFmtId="0" fontId="16" fillId="0" borderId="0" xfId="0" applyFont="1" applyAlignment="1">
      <alignment wrapText="1"/>
    </xf>
    <xf numFmtId="0" fontId="16" fillId="0" borderId="0" xfId="0" applyFont="1" applyAlignment="1">
      <alignment horizontal="center"/>
    </xf>
    <xf numFmtId="0" fontId="4" fillId="0" borderId="0" xfId="4" applyFont="1" applyBorder="1" applyAlignment="1"/>
    <xf numFmtId="0" fontId="4" fillId="0" borderId="0" xfId="4" applyFont="1" applyBorder="1" applyAlignment="1">
      <alignment horizontal="center"/>
    </xf>
    <xf numFmtId="0" fontId="4" fillId="0" borderId="18" xfId="4" applyFont="1" applyBorder="1" applyAlignment="1">
      <alignment horizontal="center" vertical="center" wrapText="1"/>
    </xf>
    <xf numFmtId="0" fontId="16" fillId="0" borderId="0" xfId="0" applyFont="1" applyAlignment="1">
      <alignment horizontal="center" vertical="center"/>
    </xf>
    <xf numFmtId="0" fontId="3" fillId="0" borderId="4" xfId="4" applyFont="1" applyBorder="1" applyAlignment="1">
      <alignment horizontal="center" vertical="center" wrapText="1"/>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3" fillId="0" borderId="4" xfId="4" quotePrefix="1" applyFont="1" applyBorder="1" applyAlignment="1">
      <alignment horizontal="center" vertical="center" wrapText="1"/>
    </xf>
    <xf numFmtId="1" fontId="3" fillId="0" borderId="4" xfId="0" applyNumberFormat="1" applyFont="1" applyFill="1" applyBorder="1" applyAlignment="1">
      <alignment horizontal="center" vertical="center"/>
    </xf>
    <xf numFmtId="3" fontId="3" fillId="0" borderId="4" xfId="4" applyNumberFormat="1" applyFont="1" applyBorder="1" applyAlignment="1">
      <alignment horizontal="center" vertical="center" wrapText="1"/>
    </xf>
    <xf numFmtId="3" fontId="3" fillId="0" borderId="3" xfId="4" applyNumberFormat="1" applyFont="1" applyBorder="1" applyAlignment="1">
      <alignment horizontal="center" vertical="center" wrapText="1"/>
    </xf>
    <xf numFmtId="0" fontId="16" fillId="0" borderId="0" xfId="0" applyFont="1" applyAlignment="1">
      <alignment horizontal="center" vertical="center" wrapText="1"/>
    </xf>
    <xf numFmtId="1" fontId="3" fillId="0" borderId="4" xfId="0" applyNumberFormat="1" applyFont="1" applyBorder="1" applyAlignment="1">
      <alignment horizontal="center" vertical="center"/>
    </xf>
    <xf numFmtId="0" fontId="3" fillId="0" borderId="4" xfId="4" applyFont="1" applyBorder="1" applyAlignment="1">
      <alignment horizontal="center" wrapText="1"/>
    </xf>
    <xf numFmtId="0" fontId="16" fillId="0" borderId="4" xfId="0" applyFont="1" applyBorder="1" applyAlignment="1">
      <alignment horizontal="center" wrapText="1"/>
    </xf>
    <xf numFmtId="0" fontId="3" fillId="0" borderId="4" xfId="4" applyFont="1" applyBorder="1" applyAlignment="1">
      <alignment horizontal="right" vertical="center"/>
    </xf>
    <xf numFmtId="0" fontId="3" fillId="0" borderId="4" xfId="4" applyFont="1" applyBorder="1"/>
    <xf numFmtId="0" fontId="3" fillId="0" borderId="4" xfId="4" applyFont="1" applyBorder="1" applyAlignment="1">
      <alignment wrapText="1"/>
    </xf>
    <xf numFmtId="1" fontId="3" fillId="0" borderId="4" xfId="0" applyNumberFormat="1" applyFont="1" applyBorder="1" applyAlignment="1">
      <alignment horizontal="center" vertical="center" wrapText="1"/>
    </xf>
    <xf numFmtId="0" fontId="3" fillId="0" borderId="4" xfId="4" applyFont="1" applyBorder="1" applyAlignment="1">
      <alignment vertical="center" wrapText="1"/>
    </xf>
    <xf numFmtId="0" fontId="16" fillId="0" borderId="0" xfId="0" applyFont="1" applyAlignment="1">
      <alignment vertical="center" wrapText="1"/>
    </xf>
    <xf numFmtId="0" fontId="3" fillId="0" borderId="4" xfId="4" applyFont="1" applyBorder="1" applyAlignment="1">
      <alignment horizontal="center"/>
    </xf>
    <xf numFmtId="3" fontId="18" fillId="4" borderId="4" xfId="0" applyNumberFormat="1" applyFont="1" applyFill="1" applyBorder="1"/>
    <xf numFmtId="41" fontId="19" fillId="4" borderId="4" xfId="2" applyNumberFormat="1" applyFont="1" applyFill="1" applyBorder="1"/>
    <xf numFmtId="41" fontId="18" fillId="4" borderId="4" xfId="2" applyFont="1" applyFill="1" applyBorder="1" applyAlignment="1">
      <alignment horizontal="right"/>
    </xf>
    <xf numFmtId="0" fontId="18" fillId="4" borderId="4" xfId="0" applyFont="1" applyFill="1" applyBorder="1"/>
    <xf numFmtId="0" fontId="18" fillId="4" borderId="4" xfId="0" applyFont="1" applyFill="1" applyBorder="1" applyAlignment="1">
      <alignment wrapText="1"/>
    </xf>
    <xf numFmtId="41" fontId="16" fillId="0" borderId="0" xfId="0" applyNumberFormat="1" applyFont="1"/>
    <xf numFmtId="0" fontId="16" fillId="0" borderId="0" xfId="0" applyFont="1" applyAlignment="1">
      <alignment horizontal="center" wrapText="1"/>
    </xf>
    <xf numFmtId="3" fontId="3" fillId="0" borderId="4" xfId="0" applyNumberFormat="1" applyFont="1" applyBorder="1" applyAlignment="1">
      <alignment vertical="center"/>
    </xf>
    <xf numFmtId="3" fontId="3" fillId="0" borderId="4" xfId="0" applyNumberFormat="1" applyFont="1" applyBorder="1" applyAlignment="1">
      <alignment vertical="center" wrapText="1"/>
    </xf>
    <xf numFmtId="3" fontId="3" fillId="0" borderId="4" xfId="4" applyNumberFormat="1" applyFont="1" applyBorder="1"/>
    <xf numFmtId="0" fontId="9" fillId="0" borderId="0" xfId="0" applyFont="1" applyAlignment="1"/>
    <xf numFmtId="0" fontId="20" fillId="0" borderId="0" xfId="4" applyFont="1" applyAlignment="1"/>
    <xf numFmtId="0" fontId="7" fillId="0" borderId="4" xfId="4" applyFont="1" applyBorder="1" applyAlignment="1"/>
    <xf numFmtId="0" fontId="10" fillId="0" borderId="5" xfId="4" applyFont="1" applyBorder="1" applyAlignment="1">
      <alignment horizontal="center" vertical="center"/>
    </xf>
    <xf numFmtId="0" fontId="10" fillId="0" borderId="3" xfId="4" applyFont="1" applyBorder="1" applyAlignment="1">
      <alignment horizontal="center"/>
    </xf>
    <xf numFmtId="0" fontId="9" fillId="0" borderId="4" xfId="0" applyFont="1" applyBorder="1" applyAlignment="1">
      <alignment horizontal="center" wrapText="1"/>
    </xf>
    <xf numFmtId="0" fontId="7" fillId="0" borderId="4" xfId="4" applyFont="1" applyBorder="1" applyAlignment="1">
      <alignment horizontal="center" wrapText="1"/>
    </xf>
    <xf numFmtId="1" fontId="9" fillId="0" borderId="4" xfId="0" applyNumberFormat="1" applyFont="1" applyBorder="1" applyAlignment="1">
      <alignment horizontal="center"/>
    </xf>
    <xf numFmtId="3" fontId="7" fillId="0" borderId="4" xfId="4" applyNumberFormat="1" applyFont="1" applyBorder="1" applyAlignment="1"/>
    <xf numFmtId="0" fontId="7" fillId="0" borderId="4" xfId="4" applyFont="1" applyFill="1" applyBorder="1" applyAlignment="1">
      <alignment horizontal="left" wrapText="1"/>
    </xf>
    <xf numFmtId="0" fontId="9" fillId="0" borderId="4" xfId="0" applyFont="1" applyBorder="1" applyAlignment="1">
      <alignment vertical="center" wrapText="1"/>
    </xf>
    <xf numFmtId="0" fontId="21" fillId="2" borderId="14" xfId="0" applyFont="1" applyFill="1" applyBorder="1" applyAlignment="1">
      <alignment horizontal="left" vertical="center" wrapText="1"/>
    </xf>
    <xf numFmtId="0" fontId="21" fillId="2" borderId="14" xfId="4" applyFont="1" applyFill="1" applyBorder="1" applyAlignment="1">
      <alignment horizontal="center" vertical="center" wrapText="1"/>
    </xf>
    <xf numFmtId="0" fontId="21" fillId="2" borderId="14" xfId="4" applyFont="1" applyFill="1" applyBorder="1" applyAlignment="1">
      <alignment vertical="center" wrapText="1"/>
    </xf>
    <xf numFmtId="0" fontId="21" fillId="2" borderId="14" xfId="0" applyFont="1" applyFill="1" applyBorder="1" applyAlignment="1">
      <alignment horizontal="center" vertical="center" wrapText="1"/>
    </xf>
    <xf numFmtId="0" fontId="21" fillId="2" borderId="14" xfId="0" applyFont="1" applyFill="1" applyBorder="1" applyAlignment="1">
      <alignment horizontal="justify" vertical="center" wrapText="1"/>
    </xf>
    <xf numFmtId="164" fontId="21" fillId="2" borderId="14" xfId="0" applyNumberFormat="1" applyFont="1" applyFill="1" applyBorder="1" applyAlignment="1">
      <alignment horizontal="center" vertical="center" wrapText="1"/>
    </xf>
    <xf numFmtId="0" fontId="0" fillId="0" borderId="4" xfId="0" applyBorder="1" applyAlignment="1">
      <alignment vertical="center" wrapText="1"/>
    </xf>
    <xf numFmtId="0" fontId="7" fillId="2" borderId="4" xfId="4" applyFont="1" applyFill="1" applyBorder="1" applyAlignment="1">
      <alignment horizontal="center" vertical="center" wrapText="1"/>
    </xf>
    <xf numFmtId="0" fontId="0" fillId="0" borderId="4" xfId="0" applyBorder="1" applyAlignment="1">
      <alignment horizontal="center" vertical="center"/>
    </xf>
    <xf numFmtId="0" fontId="21" fillId="2" borderId="15" xfId="0" applyFont="1" applyFill="1" applyBorder="1" applyAlignment="1">
      <alignment horizontal="center" vertical="center" wrapText="1"/>
    </xf>
    <xf numFmtId="0" fontId="0" fillId="0" borderId="0" xfId="0" applyAlignment="1">
      <alignment horizontal="center"/>
    </xf>
    <xf numFmtId="1" fontId="3" fillId="0" borderId="4" xfId="4" quotePrefix="1" applyNumberFormat="1" applyBorder="1" applyAlignment="1">
      <alignment horizontal="center"/>
    </xf>
    <xf numFmtId="0" fontId="3" fillId="0" borderId="4" xfId="4" applyBorder="1" applyAlignment="1">
      <alignment horizontal="center" wrapText="1"/>
    </xf>
    <xf numFmtId="0" fontId="22" fillId="0" borderId="0" xfId="4" applyFont="1" applyFill="1" applyAlignment="1">
      <alignment horizontal="center"/>
    </xf>
    <xf numFmtId="0" fontId="0" fillId="0" borderId="0" xfId="0" applyFill="1"/>
    <xf numFmtId="0" fontId="3" fillId="0" borderId="4" xfId="4" applyFill="1" applyBorder="1"/>
    <xf numFmtId="0" fontId="4" fillId="0" borderId="5" xfId="4" applyFont="1" applyFill="1" applyBorder="1" applyAlignment="1">
      <alignment horizontal="center" vertical="center" wrapText="1"/>
    </xf>
    <xf numFmtId="0" fontId="4" fillId="0" borderId="11" xfId="4" applyFont="1" applyFill="1" applyBorder="1" applyAlignment="1">
      <alignment horizontal="centerContinuous"/>
    </xf>
    <xf numFmtId="0" fontId="4" fillId="0" borderId="12" xfId="4" applyFont="1" applyFill="1" applyBorder="1" applyAlignment="1">
      <alignment horizontal="centerContinuous"/>
    </xf>
    <xf numFmtId="0" fontId="4" fillId="0" borderId="13" xfId="4" applyFont="1" applyFill="1" applyBorder="1" applyAlignment="1">
      <alignment horizontal="centerContinuous"/>
    </xf>
    <xf numFmtId="0" fontId="4" fillId="0" borderId="3" xfId="4" applyFont="1" applyFill="1" applyBorder="1" applyAlignment="1">
      <alignment horizontal="center" wrapText="1"/>
    </xf>
    <xf numFmtId="0" fontId="4" fillId="0" borderId="14" xfId="4" applyFont="1" applyFill="1" applyBorder="1" applyAlignment="1">
      <alignment horizontal="center" vertical="center" wrapText="1"/>
    </xf>
    <xf numFmtId="0" fontId="7" fillId="0" borderId="4" xfId="4" applyFont="1" applyFill="1" applyBorder="1" applyAlignment="1">
      <alignment horizontal="left" vertical="top" wrapText="1"/>
    </xf>
    <xf numFmtId="0" fontId="8" fillId="0" borderId="0" xfId="0" applyFont="1" applyFill="1" applyAlignment="1">
      <alignment horizontal="center" vertical="top" wrapText="1"/>
    </xf>
    <xf numFmtId="0" fontId="7" fillId="0" borderId="4" xfId="4" quotePrefix="1" applyFont="1" applyFill="1" applyBorder="1" applyAlignment="1">
      <alignment horizontal="center" vertical="top" wrapText="1"/>
    </xf>
    <xf numFmtId="1" fontId="3" fillId="0" borderId="5" xfId="4" quotePrefix="1" applyNumberFormat="1" applyFill="1" applyBorder="1" applyAlignment="1">
      <alignment horizontal="center" vertical="top" wrapText="1"/>
    </xf>
    <xf numFmtId="0" fontId="3" fillId="0" borderId="4" xfId="4" applyFill="1" applyBorder="1" applyAlignment="1">
      <alignment horizontal="left" vertical="top" wrapText="1"/>
    </xf>
    <xf numFmtId="3" fontId="3" fillId="0" borderId="4" xfId="4" applyNumberFormat="1" applyFill="1" applyBorder="1" applyAlignment="1">
      <alignment horizontal="right" vertical="top" wrapText="1"/>
    </xf>
    <xf numFmtId="0" fontId="3" fillId="0" borderId="4" xfId="4" applyFill="1" applyBorder="1" applyAlignment="1">
      <alignment horizontal="right" vertical="top" wrapText="1"/>
    </xf>
    <xf numFmtId="3" fontId="0" fillId="0" borderId="4" xfId="0" applyNumberFormat="1" applyFill="1" applyBorder="1" applyAlignment="1">
      <alignment horizontal="center" vertical="center"/>
    </xf>
    <xf numFmtId="3" fontId="0" fillId="0" borderId="0" xfId="0" applyNumberFormat="1" applyFill="1"/>
    <xf numFmtId="0" fontId="23" fillId="0" borderId="4" xfId="0" applyFont="1" applyFill="1" applyBorder="1" applyAlignment="1">
      <alignment horizontal="justify" vertical="top"/>
    </xf>
    <xf numFmtId="1" fontId="3" fillId="0" borderId="4" xfId="4" quotePrefix="1" applyNumberFormat="1" applyFill="1" applyBorder="1" applyAlignment="1">
      <alignment horizontal="center" vertical="top" wrapText="1"/>
    </xf>
    <xf numFmtId="3" fontId="4" fillId="0" borderId="4" xfId="4" applyNumberFormat="1" applyFont="1" applyFill="1" applyBorder="1" applyAlignment="1">
      <alignment horizontal="right" vertical="top" wrapText="1"/>
    </xf>
    <xf numFmtId="0" fontId="3" fillId="0" borderId="4" xfId="4" applyFill="1" applyBorder="1" applyAlignment="1">
      <alignment horizontal="justify"/>
    </xf>
    <xf numFmtId="0" fontId="24" fillId="0" borderId="4" xfId="0" applyFont="1" applyFill="1" applyBorder="1" applyAlignment="1">
      <alignment horizontal="justify" vertical="top"/>
    </xf>
    <xf numFmtId="3" fontId="3" fillId="0" borderId="4" xfId="4" applyNumberFormat="1" applyFill="1" applyBorder="1" applyAlignment="1">
      <alignment horizontal="right" vertical="center"/>
    </xf>
    <xf numFmtId="0" fontId="3" fillId="0" borderId="4" xfId="4" applyFill="1" applyBorder="1" applyAlignment="1">
      <alignment horizontal="right"/>
    </xf>
    <xf numFmtId="0" fontId="7" fillId="0" borderId="5" xfId="4" applyFont="1" applyFill="1" applyBorder="1" applyAlignment="1">
      <alignment horizontal="left" vertical="top" wrapText="1"/>
    </xf>
    <xf numFmtId="0" fontId="7" fillId="0" borderId="5" xfId="4" quotePrefix="1" applyFont="1" applyFill="1" applyBorder="1" applyAlignment="1">
      <alignment horizontal="center" vertical="top" wrapText="1"/>
    </xf>
    <xf numFmtId="0" fontId="24" fillId="0" borderId="5" xfId="0" applyFont="1" applyFill="1" applyBorder="1" applyAlignment="1">
      <alignment horizontal="justify" vertical="top"/>
    </xf>
    <xf numFmtId="0" fontId="3" fillId="0" borderId="5" xfId="4" applyFill="1" applyBorder="1" applyAlignment="1">
      <alignment horizontal="left" vertical="top" wrapText="1"/>
    </xf>
    <xf numFmtId="3" fontId="3" fillId="0" borderId="5" xfId="4" applyNumberFormat="1" applyFill="1" applyBorder="1" applyAlignment="1">
      <alignment horizontal="left" vertical="top" wrapText="1"/>
    </xf>
    <xf numFmtId="3" fontId="3" fillId="0" borderId="5" xfId="4" applyNumberFormat="1" applyFill="1" applyBorder="1" applyAlignment="1">
      <alignment horizontal="right" vertical="center"/>
    </xf>
    <xf numFmtId="0" fontId="3" fillId="0" borderId="5" xfId="4" applyFill="1" applyBorder="1"/>
    <xf numFmtId="3" fontId="3" fillId="0" borderId="5" xfId="4" applyNumberFormat="1" applyFill="1" applyBorder="1" applyAlignment="1">
      <alignment horizontal="right" vertical="top" wrapText="1"/>
    </xf>
    <xf numFmtId="0" fontId="8" fillId="0" borderId="4" xfId="0" applyFont="1" applyFill="1" applyBorder="1" applyAlignment="1">
      <alignment horizontal="center" vertical="top" wrapText="1"/>
    </xf>
    <xf numFmtId="3" fontId="3" fillId="0" borderId="4" xfId="4" applyNumberFormat="1" applyFill="1" applyBorder="1" applyAlignment="1">
      <alignment horizontal="left" vertical="top" wrapText="1"/>
    </xf>
    <xf numFmtId="0" fontId="3" fillId="0" borderId="4" xfId="4" applyFill="1" applyBorder="1" applyAlignment="1">
      <alignment horizontal="center" vertical="top" wrapText="1"/>
    </xf>
    <xf numFmtId="0" fontId="4" fillId="0" borderId="4" xfId="4" applyFont="1" applyFill="1" applyBorder="1" applyAlignment="1">
      <alignment horizontal="center" vertical="top" wrapText="1"/>
    </xf>
    <xf numFmtId="0" fontId="0" fillId="0" borderId="0" xfId="0" applyFill="1" applyAlignment="1">
      <alignment wrapText="1"/>
    </xf>
    <xf numFmtId="3" fontId="0" fillId="0" borderId="14" xfId="0" applyNumberFormat="1" applyFill="1" applyBorder="1" applyAlignment="1">
      <alignment horizontal="center" vertical="center"/>
    </xf>
    <xf numFmtId="0" fontId="4" fillId="0" borderId="1" xfId="4" applyFont="1" applyFill="1" applyBorder="1" applyAlignment="1">
      <alignment horizontal="center" vertical="top" wrapText="1"/>
    </xf>
    <xf numFmtId="3" fontId="2" fillId="0" borderId="4" xfId="0" applyNumberFormat="1" applyFont="1" applyFill="1" applyBorder="1" applyAlignment="1">
      <alignment horizontal="center" vertical="center"/>
    </xf>
    <xf numFmtId="1" fontId="25" fillId="0" borderId="4" xfId="0" applyNumberFormat="1" applyFont="1" applyFill="1" applyBorder="1" applyAlignment="1">
      <alignment horizontal="justify" vertical="center" wrapText="1"/>
    </xf>
    <xf numFmtId="0" fontId="0" fillId="0" borderId="4" xfId="0" applyFont="1" applyFill="1" applyBorder="1" applyAlignment="1">
      <alignment wrapText="1"/>
    </xf>
    <xf numFmtId="1" fontId="25" fillId="0" borderId="4" xfId="0" applyNumberFormat="1" applyFont="1" applyFill="1" applyBorder="1" applyAlignment="1">
      <alignment horizontal="right" vertical="center" wrapText="1"/>
    </xf>
    <xf numFmtId="0" fontId="4" fillId="0" borderId="0" xfId="4" applyFont="1" applyAlignment="1">
      <alignment horizontal="right"/>
    </xf>
    <xf numFmtId="0" fontId="0" fillId="0" borderId="0" xfId="0" applyAlignment="1">
      <alignment horizontal="right"/>
    </xf>
    <xf numFmtId="0" fontId="4" fillId="0" borderId="5" xfId="4" applyFont="1" applyBorder="1" applyAlignment="1">
      <alignment horizontal="right" vertical="center" wrapText="1"/>
    </xf>
    <xf numFmtId="0" fontId="4" fillId="0" borderId="14" xfId="4" applyFont="1" applyBorder="1" applyAlignment="1">
      <alignment horizontal="right" vertical="center" wrapText="1"/>
    </xf>
    <xf numFmtId="0" fontId="0" fillId="0" borderId="0" xfId="0" applyAlignment="1">
      <alignment horizontal="center" vertical="center" wrapText="1"/>
    </xf>
    <xf numFmtId="0" fontId="26" fillId="0" borderId="4" xfId="0" applyFont="1" applyBorder="1" applyAlignment="1">
      <alignment horizontal="justify" vertical="center" wrapText="1"/>
    </xf>
    <xf numFmtId="0" fontId="3" fillId="0" borderId="4" xfId="4" quotePrefix="1" applyBorder="1" applyAlignment="1">
      <alignment horizontal="center" vertical="center" wrapText="1"/>
    </xf>
    <xf numFmtId="0" fontId="27" fillId="0" borderId="4" xfId="0" applyFont="1" applyBorder="1" applyAlignment="1">
      <alignment horizontal="justify" vertical="center" wrapText="1"/>
    </xf>
    <xf numFmtId="3" fontId="3" fillId="0" borderId="4" xfId="4" applyNumberFormat="1" applyBorder="1" applyAlignment="1">
      <alignment horizontal="right" vertical="center" wrapText="1"/>
    </xf>
    <xf numFmtId="0" fontId="3" fillId="0" borderId="4" xfId="4" applyBorder="1" applyAlignment="1">
      <alignment horizontal="right" vertical="center" wrapText="1"/>
    </xf>
    <xf numFmtId="3" fontId="2" fillId="0" borderId="0" xfId="0" applyNumberFormat="1" applyFont="1"/>
    <xf numFmtId="0" fontId="8" fillId="0" borderId="4" xfId="0" applyFont="1" applyBorder="1" applyAlignment="1">
      <alignment horizontal="center" vertical="center"/>
    </xf>
    <xf numFmtId="0" fontId="7" fillId="0" borderId="4" xfId="4" applyFont="1" applyBorder="1" applyAlignment="1">
      <alignment horizontal="left" vertical="center"/>
    </xf>
    <xf numFmtId="0" fontId="3" fillId="0" borderId="4" xfId="4" applyBorder="1" applyAlignment="1">
      <alignment vertical="center"/>
    </xf>
    <xf numFmtId="0" fontId="8" fillId="0" borderId="0" xfId="0" applyFont="1" applyAlignment="1">
      <alignment vertical="center"/>
    </xf>
    <xf numFmtId="0" fontId="0" fillId="0" borderId="0" xfId="0" applyAlignment="1">
      <alignment vertical="center"/>
    </xf>
    <xf numFmtId="0" fontId="28" fillId="0" borderId="4" xfId="4" applyFont="1" applyBorder="1" applyAlignment="1">
      <alignment horizontal="left" vertical="center"/>
    </xf>
    <xf numFmtId="2" fontId="7" fillId="0" borderId="4" xfId="4" quotePrefix="1" applyNumberFormat="1" applyFont="1" applyBorder="1" applyAlignment="1">
      <alignment horizontal="center" vertical="center"/>
    </xf>
    <xf numFmtId="3" fontId="4" fillId="0" borderId="5" xfId="4" applyNumberFormat="1" applyFont="1" applyBorder="1" applyAlignment="1">
      <alignment horizontal="center" vertical="center" wrapText="1"/>
    </xf>
    <xf numFmtId="0" fontId="7" fillId="0" borderId="23" xfId="0" applyFont="1" applyFill="1" applyBorder="1" applyAlignment="1">
      <alignment horizontal="justify" vertical="top" wrapText="1"/>
    </xf>
    <xf numFmtId="0" fontId="7" fillId="0" borderId="24" xfId="4" applyFont="1" applyFill="1" applyBorder="1" applyAlignment="1">
      <alignment horizontal="justify" vertical="top" wrapText="1"/>
    </xf>
    <xf numFmtId="0" fontId="7" fillId="0" borderId="24" xfId="0" applyFont="1" applyFill="1" applyBorder="1" applyAlignment="1">
      <alignment horizontal="justify" vertical="top" wrapText="1"/>
    </xf>
    <xf numFmtId="1" fontId="7" fillId="0" borderId="24" xfId="0" applyNumberFormat="1" applyFont="1" applyFill="1" applyBorder="1" applyAlignment="1">
      <alignment horizontal="justify" vertical="top" wrapText="1"/>
    </xf>
    <xf numFmtId="3" fontId="7" fillId="0" borderId="24" xfId="4" applyNumberFormat="1" applyFont="1" applyFill="1" applyBorder="1" applyAlignment="1">
      <alignment horizontal="justify" vertical="top"/>
    </xf>
    <xf numFmtId="0" fontId="7" fillId="0" borderId="24" xfId="4" applyFont="1" applyFill="1" applyBorder="1" applyAlignment="1">
      <alignment horizontal="justify" vertical="top"/>
    </xf>
    <xf numFmtId="0" fontId="7" fillId="0" borderId="25" xfId="4" applyFont="1" applyFill="1" applyBorder="1" applyAlignment="1">
      <alignment horizontal="justify" vertical="top" wrapText="1"/>
    </xf>
    <xf numFmtId="0" fontId="0" fillId="0" borderId="0" xfId="0" applyAlignment="1">
      <alignment horizontal="justify" vertical="top"/>
    </xf>
    <xf numFmtId="0" fontId="7" fillId="0" borderId="26" xfId="0" applyFont="1" applyFill="1" applyBorder="1" applyAlignment="1">
      <alignment horizontal="justify" vertical="top" wrapText="1"/>
    </xf>
    <xf numFmtId="0" fontId="7" fillId="0" borderId="4" xfId="4" applyFont="1" applyFill="1" applyBorder="1" applyAlignment="1">
      <alignment horizontal="justify" vertical="top" wrapText="1"/>
    </xf>
    <xf numFmtId="0" fontId="7" fillId="0" borderId="4" xfId="0" applyFont="1" applyFill="1" applyBorder="1" applyAlignment="1">
      <alignment horizontal="justify" vertical="top" wrapText="1"/>
    </xf>
    <xf numFmtId="1" fontId="7" fillId="0" borderId="4" xfId="0" applyNumberFormat="1" applyFont="1" applyFill="1" applyBorder="1" applyAlignment="1">
      <alignment horizontal="justify" vertical="top" wrapText="1"/>
    </xf>
    <xf numFmtId="3" fontId="7" fillId="0" borderId="4" xfId="4" applyNumberFormat="1" applyFont="1" applyFill="1" applyBorder="1" applyAlignment="1">
      <alignment horizontal="justify" vertical="top"/>
    </xf>
    <xf numFmtId="0" fontId="7" fillId="0" borderId="4" xfId="4" applyFont="1" applyFill="1" applyBorder="1" applyAlignment="1">
      <alignment horizontal="justify" vertical="top"/>
    </xf>
    <xf numFmtId="0" fontId="7" fillId="0" borderId="27" xfId="4" applyFont="1" applyFill="1" applyBorder="1" applyAlignment="1">
      <alignment horizontal="justify" vertical="top" wrapText="1"/>
    </xf>
    <xf numFmtId="0" fontId="9" fillId="0" borderId="4" xfId="0" applyFont="1" applyFill="1" applyBorder="1" applyAlignment="1">
      <alignment horizontal="justify" vertical="top"/>
    </xf>
    <xf numFmtId="0" fontId="7" fillId="0" borderId="28" xfId="0" applyFont="1" applyFill="1" applyBorder="1" applyAlignment="1">
      <alignment horizontal="justify" vertical="top" wrapText="1"/>
    </xf>
    <xf numFmtId="0" fontId="7" fillId="0" borderId="29" xfId="4" applyFont="1" applyFill="1" applyBorder="1" applyAlignment="1">
      <alignment horizontal="justify" vertical="top" wrapText="1"/>
    </xf>
    <xf numFmtId="0" fontId="7" fillId="0" borderId="29" xfId="0" applyFont="1" applyFill="1" applyBorder="1" applyAlignment="1">
      <alignment horizontal="justify" vertical="top" wrapText="1"/>
    </xf>
    <xf numFmtId="1" fontId="7" fillId="0" borderId="29" xfId="0" applyNumberFormat="1" applyFont="1" applyFill="1" applyBorder="1" applyAlignment="1">
      <alignment horizontal="justify" vertical="top" wrapText="1"/>
    </xf>
    <xf numFmtId="0" fontId="9" fillId="0" borderId="29" xfId="0" applyFont="1" applyFill="1" applyBorder="1" applyAlignment="1">
      <alignment horizontal="justify" vertical="top"/>
    </xf>
    <xf numFmtId="3" fontId="7" fillId="0" borderId="29" xfId="4" applyNumberFormat="1" applyFont="1" applyFill="1" applyBorder="1" applyAlignment="1">
      <alignment horizontal="justify" vertical="top"/>
    </xf>
    <xf numFmtId="0" fontId="7" fillId="0" borderId="29" xfId="4" applyFont="1" applyFill="1" applyBorder="1" applyAlignment="1">
      <alignment horizontal="justify" vertical="top"/>
    </xf>
    <xf numFmtId="0" fontId="7" fillId="0" borderId="30" xfId="4" applyFont="1" applyFill="1" applyBorder="1" applyAlignment="1">
      <alignment horizontal="justify" vertical="top" wrapText="1"/>
    </xf>
    <xf numFmtId="0" fontId="9" fillId="0" borderId="24" xfId="0" applyFont="1" applyFill="1" applyBorder="1" applyAlignment="1">
      <alignment horizontal="justify" vertical="top"/>
    </xf>
    <xf numFmtId="1" fontId="9" fillId="0" borderId="24" xfId="0" applyNumberFormat="1" applyFont="1" applyFill="1" applyBorder="1" applyAlignment="1">
      <alignment horizontal="justify" vertical="top"/>
    </xf>
    <xf numFmtId="1" fontId="9" fillId="0" borderId="4" xfId="0" applyNumberFormat="1" applyFont="1" applyFill="1" applyBorder="1" applyAlignment="1">
      <alignment horizontal="justify" vertical="top"/>
    </xf>
    <xf numFmtId="1" fontId="9" fillId="0" borderId="29" xfId="0" applyNumberFormat="1" applyFont="1" applyFill="1" applyBorder="1" applyAlignment="1">
      <alignment horizontal="justify" vertical="top"/>
    </xf>
    <xf numFmtId="3" fontId="9" fillId="0" borderId="24" xfId="0" applyNumberFormat="1" applyFont="1" applyFill="1" applyBorder="1" applyAlignment="1">
      <alignment horizontal="justify" vertical="top"/>
    </xf>
    <xf numFmtId="0" fontId="9" fillId="0" borderId="25" xfId="0" applyFont="1" applyFill="1" applyBorder="1" applyAlignment="1">
      <alignment horizontal="justify" vertical="top"/>
    </xf>
    <xf numFmtId="3" fontId="9" fillId="0" borderId="4" xfId="0" applyNumberFormat="1" applyFont="1" applyFill="1" applyBorder="1" applyAlignment="1">
      <alignment horizontal="justify" vertical="top"/>
    </xf>
    <xf numFmtId="0" fontId="9" fillId="0" borderId="27" xfId="0" applyFont="1" applyFill="1" applyBorder="1" applyAlignment="1">
      <alignment horizontal="justify" vertical="top"/>
    </xf>
    <xf numFmtId="3" fontId="9" fillId="0" borderId="29" xfId="0" applyNumberFormat="1" applyFont="1" applyFill="1" applyBorder="1" applyAlignment="1">
      <alignment horizontal="justify" vertical="top"/>
    </xf>
    <xf numFmtId="0" fontId="9" fillId="0" borderId="30" xfId="0" applyFont="1" applyFill="1" applyBorder="1" applyAlignment="1">
      <alignment horizontal="justify" vertical="top"/>
    </xf>
    <xf numFmtId="0" fontId="9" fillId="0" borderId="19" xfId="0" applyFont="1" applyFill="1" applyBorder="1" applyAlignment="1">
      <alignment horizontal="justify" vertical="top"/>
    </xf>
    <xf numFmtId="0" fontId="9" fillId="0" borderId="20" xfId="0" applyFont="1" applyFill="1" applyBorder="1" applyAlignment="1">
      <alignment horizontal="justify" vertical="top"/>
    </xf>
    <xf numFmtId="1" fontId="9" fillId="0" borderId="20" xfId="0" applyNumberFormat="1" applyFont="1" applyFill="1" applyBorder="1" applyAlignment="1">
      <alignment horizontal="justify" vertical="top"/>
    </xf>
    <xf numFmtId="3" fontId="9" fillId="0" borderId="20" xfId="0" applyNumberFormat="1" applyFont="1" applyFill="1" applyBorder="1" applyAlignment="1">
      <alignment horizontal="justify" vertical="top"/>
    </xf>
    <xf numFmtId="0" fontId="9" fillId="0" borderId="22" xfId="0" applyFont="1" applyFill="1" applyBorder="1" applyAlignment="1">
      <alignment horizontal="justify" vertical="top"/>
    </xf>
    <xf numFmtId="0" fontId="9" fillId="0" borderId="23" xfId="0" applyFont="1" applyFill="1" applyBorder="1" applyAlignment="1">
      <alignment horizontal="justify" vertical="top"/>
    </xf>
    <xf numFmtId="0" fontId="9" fillId="0" borderId="26" xfId="0" applyFont="1" applyFill="1" applyBorder="1" applyAlignment="1">
      <alignment horizontal="justify" vertical="top"/>
    </xf>
    <xf numFmtId="0" fontId="9" fillId="0" borderId="28" xfId="0" applyFont="1" applyFill="1" applyBorder="1" applyAlignment="1">
      <alignment horizontal="justify" vertical="top"/>
    </xf>
    <xf numFmtId="165" fontId="9" fillId="0" borderId="4" xfId="1" applyNumberFormat="1" applyFont="1" applyFill="1" applyBorder="1" applyAlignment="1">
      <alignment horizontal="right"/>
    </xf>
    <xf numFmtId="0" fontId="9" fillId="0" borderId="31" xfId="0" applyFont="1" applyFill="1" applyBorder="1" applyAlignment="1">
      <alignment horizontal="justify" vertical="top"/>
    </xf>
    <xf numFmtId="0" fontId="9" fillId="0" borderId="5" xfId="0" applyFont="1" applyFill="1" applyBorder="1" applyAlignment="1">
      <alignment horizontal="justify" vertical="top"/>
    </xf>
    <xf numFmtId="1" fontId="9" fillId="0" borderId="5" xfId="0" applyNumberFormat="1" applyFont="1" applyFill="1" applyBorder="1" applyAlignment="1">
      <alignment horizontal="justify" vertical="top"/>
    </xf>
    <xf numFmtId="3" fontId="9" fillId="0" borderId="5" xfId="0" applyNumberFormat="1" applyFont="1" applyFill="1" applyBorder="1" applyAlignment="1">
      <alignment horizontal="justify" vertical="top"/>
    </xf>
    <xf numFmtId="0" fontId="7" fillId="0" borderId="32" xfId="4" applyFont="1" applyFill="1" applyBorder="1" applyAlignment="1">
      <alignment horizontal="justify" vertical="top" wrapText="1"/>
    </xf>
    <xf numFmtId="0" fontId="9" fillId="0" borderId="33" xfId="0" applyFont="1" applyFill="1" applyBorder="1" applyAlignment="1">
      <alignment horizontal="justify" vertical="top"/>
    </xf>
    <xf numFmtId="0" fontId="9" fillId="0" borderId="14" xfId="0" applyFont="1" applyFill="1" applyBorder="1" applyAlignment="1">
      <alignment horizontal="justify" vertical="top"/>
    </xf>
    <xf numFmtId="1" fontId="9" fillId="0" borderId="14" xfId="0" applyNumberFormat="1" applyFont="1" applyFill="1" applyBorder="1" applyAlignment="1">
      <alignment horizontal="justify" vertical="top"/>
    </xf>
    <xf numFmtId="3" fontId="9" fillId="0" borderId="14" xfId="0" applyNumberFormat="1" applyFont="1" applyFill="1" applyBorder="1" applyAlignment="1">
      <alignment horizontal="justify" vertical="top"/>
    </xf>
    <xf numFmtId="0" fontId="7" fillId="0" borderId="34" xfId="4" applyFont="1" applyFill="1" applyBorder="1" applyAlignment="1">
      <alignment horizontal="justify" vertical="top" wrapText="1"/>
    </xf>
    <xf numFmtId="0" fontId="0" fillId="0" borderId="0" xfId="0" applyAlignment="1">
      <alignment horizontal="justify" vertical="top" wrapText="1"/>
    </xf>
    <xf numFmtId="3" fontId="0" fillId="0" borderId="0" xfId="0" applyNumberFormat="1" applyAlignment="1">
      <alignment horizontal="justify" vertical="top"/>
    </xf>
    <xf numFmtId="0" fontId="5" fillId="0" borderId="0" xfId="4" applyFont="1" applyAlignment="1">
      <alignment wrapText="1"/>
    </xf>
    <xf numFmtId="0" fontId="29" fillId="0" borderId="0" xfId="0" applyFont="1"/>
    <xf numFmtId="0" fontId="20" fillId="0" borderId="0" xfId="4" applyFont="1" applyAlignment="1">
      <alignment wrapText="1"/>
    </xf>
    <xf numFmtId="0" fontId="22" fillId="0" borderId="0" xfId="4" applyFont="1" applyFill="1" applyAlignment="1"/>
    <xf numFmtId="0" fontId="3" fillId="0" borderId="4" xfId="4" applyFill="1" applyBorder="1" applyAlignment="1">
      <alignment horizontal="center" vertical="center" wrapText="1"/>
    </xf>
    <xf numFmtId="0" fontId="26" fillId="0" borderId="4" xfId="0" applyFont="1" applyFill="1" applyBorder="1" applyAlignment="1">
      <alignment horizontal="justify" vertical="center" wrapText="1"/>
    </xf>
    <xf numFmtId="0" fontId="3" fillId="0" borderId="4" xfId="4" quotePrefix="1" applyFill="1" applyBorder="1" applyAlignment="1">
      <alignment horizontal="center" vertical="center" wrapText="1"/>
    </xf>
    <xf numFmtId="0" fontId="27" fillId="0" borderId="4" xfId="0" applyFont="1" applyFill="1" applyBorder="1" applyAlignment="1">
      <alignment horizontal="justify" vertical="center" wrapText="1"/>
    </xf>
    <xf numFmtId="3" fontId="3" fillId="0" borderId="4" xfId="4" applyNumberFormat="1" applyFill="1" applyBorder="1" applyAlignment="1">
      <alignment horizontal="right" vertical="center" wrapText="1"/>
    </xf>
    <xf numFmtId="0" fontId="3" fillId="0" borderId="4" xfId="4" applyFill="1" applyBorder="1" applyAlignment="1">
      <alignment horizontal="right" vertical="center" wrapText="1"/>
    </xf>
    <xf numFmtId="0" fontId="6" fillId="0" borderId="5" xfId="4" applyFont="1" applyBorder="1" applyAlignment="1">
      <alignment horizontal="center" vertical="center" wrapText="1"/>
    </xf>
    <xf numFmtId="0" fontId="6" fillId="0" borderId="14" xfId="4" applyFont="1" applyBorder="1" applyAlignment="1">
      <alignment horizontal="center" vertical="center" wrapText="1"/>
    </xf>
    <xf numFmtId="0" fontId="6" fillId="0" borderId="6" xfId="4" applyFont="1" applyBorder="1" applyAlignment="1">
      <alignment horizontal="center" vertical="center" wrapText="1"/>
    </xf>
    <xf numFmtId="0" fontId="4" fillId="0" borderId="7" xfId="4" applyFont="1" applyBorder="1" applyAlignment="1">
      <alignment horizontal="center"/>
    </xf>
    <xf numFmtId="0" fontId="4" fillId="0" borderId="8" xfId="4" applyFont="1" applyBorder="1" applyAlignment="1">
      <alignment horizontal="center"/>
    </xf>
    <xf numFmtId="0" fontId="4" fillId="0" borderId="9" xfId="4" applyFont="1" applyBorder="1" applyAlignment="1">
      <alignment horizontal="center"/>
    </xf>
    <xf numFmtId="0" fontId="4" fillId="0" borderId="10" xfId="4" applyFont="1" applyBorder="1" applyAlignment="1">
      <alignment horizontal="center"/>
    </xf>
    <xf numFmtId="0" fontId="4" fillId="0" borderId="1" xfId="4" applyFont="1" applyBorder="1" applyAlignment="1">
      <alignment horizontal="left"/>
    </xf>
    <xf numFmtId="0" fontId="4" fillId="0" borderId="2" xfId="4" applyFont="1" applyBorder="1" applyAlignment="1">
      <alignment horizontal="left"/>
    </xf>
    <xf numFmtId="0" fontId="4" fillId="0" borderId="3" xfId="4" applyFont="1" applyBorder="1" applyAlignment="1">
      <alignment horizontal="left"/>
    </xf>
    <xf numFmtId="0" fontId="4" fillId="0" borderId="5" xfId="4" applyFont="1" applyBorder="1" applyAlignment="1">
      <alignment horizontal="center"/>
    </xf>
    <xf numFmtId="0" fontId="4" fillId="0" borderId="4" xfId="4" applyFont="1" applyBorder="1" applyAlignment="1">
      <alignment horizontal="center"/>
    </xf>
    <xf numFmtId="0" fontId="4" fillId="0" borderId="5" xfId="4" applyFont="1" applyBorder="1" applyAlignment="1">
      <alignment horizontal="justify" vertical="center" wrapText="1"/>
    </xf>
    <xf numFmtId="0" fontId="4" fillId="0" borderId="14" xfId="4" applyFont="1" applyBorder="1" applyAlignment="1">
      <alignment horizontal="justify" vertical="center" wrapText="1"/>
    </xf>
    <xf numFmtId="0" fontId="4" fillId="0" borderId="5" xfId="4" applyFont="1" applyBorder="1" applyAlignment="1">
      <alignment horizontal="center" vertical="center" wrapText="1"/>
    </xf>
    <xf numFmtId="0" fontId="4" fillId="0" borderId="14" xfId="4" applyFont="1" applyBorder="1" applyAlignment="1">
      <alignment horizontal="center" vertical="center" wrapText="1"/>
    </xf>
    <xf numFmtId="0" fontId="7" fillId="2" borderId="8" xfId="4" applyFont="1" applyFill="1" applyBorder="1" applyAlignment="1">
      <alignment horizontal="justify" vertical="center" wrapText="1"/>
    </xf>
    <xf numFmtId="0" fontId="0" fillId="0" borderId="14" xfId="0" applyBorder="1" applyAlignment="1">
      <alignment horizontal="justify"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0" borderId="15" xfId="0" applyBorder="1"/>
    <xf numFmtId="0" fontId="0" fillId="0" borderId="14" xfId="0" applyBorder="1"/>
    <xf numFmtId="0" fontId="7" fillId="2" borderId="8" xfId="0" applyFont="1" applyFill="1" applyBorder="1" applyAlignment="1">
      <alignment horizontal="left" vertical="center" wrapText="1"/>
    </xf>
    <xf numFmtId="0" fontId="7" fillId="2" borderId="15" xfId="0" applyFont="1" applyFill="1" applyBorder="1" applyAlignment="1">
      <alignment horizontal="left" vertical="center" wrapText="1"/>
    </xf>
    <xf numFmtId="1" fontId="7" fillId="2" borderId="8" xfId="0" applyNumberFormat="1" applyFont="1" applyFill="1" applyBorder="1" applyAlignment="1">
      <alignment horizontal="justify" vertical="center" wrapText="1"/>
    </xf>
    <xf numFmtId="1" fontId="0" fillId="0" borderId="14" xfId="0" applyNumberFormat="1" applyBorder="1" applyAlignment="1">
      <alignment horizontal="justify" vertical="center" wrapText="1"/>
    </xf>
    <xf numFmtId="0" fontId="7" fillId="2" borderId="8" xfId="0" applyFont="1" applyFill="1" applyBorder="1" applyAlignment="1">
      <alignment horizontal="justify" vertical="center" wrapText="1"/>
    </xf>
    <xf numFmtId="0" fontId="0" fillId="0" borderId="15" xfId="0" applyBorder="1" applyAlignment="1">
      <alignment horizontal="justify" vertical="center" wrapText="1"/>
    </xf>
    <xf numFmtId="0" fontId="7" fillId="0" borderId="5" xfId="4"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applyAlignment="1"/>
    <xf numFmtId="0" fontId="0" fillId="0" borderId="14" xfId="0" applyBorder="1" applyAlignment="1">
      <alignment horizontal="center"/>
    </xf>
    <xf numFmtId="0" fontId="0" fillId="0" borderId="14" xfId="0" applyBorder="1" applyAlignment="1">
      <alignment wrapText="1"/>
    </xf>
    <xf numFmtId="0" fontId="0" fillId="0" borderId="15" xfId="0" applyBorder="1" applyAlignment="1">
      <alignment horizontal="center" vertical="center"/>
    </xf>
    <xf numFmtId="0" fontId="0" fillId="0" borderId="14" xfId="0" applyBorder="1" applyAlignment="1">
      <alignment horizontal="center" vertical="center"/>
    </xf>
    <xf numFmtId="0" fontId="7" fillId="0" borderId="5" xfId="4" quotePrefix="1" applyFont="1" applyBorder="1" applyAlignment="1">
      <alignment horizontal="center" vertical="center"/>
    </xf>
    <xf numFmtId="0" fontId="7" fillId="0" borderId="15" xfId="4" quotePrefix="1" applyFont="1" applyBorder="1" applyAlignment="1">
      <alignment horizontal="center" vertical="center"/>
    </xf>
    <xf numFmtId="0" fontId="7" fillId="0" borderId="14" xfId="4" quotePrefix="1" applyFont="1" applyBorder="1" applyAlignment="1">
      <alignment horizontal="center" vertical="center"/>
    </xf>
    <xf numFmtId="0" fontId="7" fillId="0" borderId="15" xfId="4" applyFont="1" applyBorder="1" applyAlignment="1">
      <alignment horizontal="center" vertical="center" wrapText="1"/>
    </xf>
    <xf numFmtId="0" fontId="7" fillId="0" borderId="14" xfId="4" applyFont="1" applyBorder="1" applyAlignment="1">
      <alignment horizontal="center" vertical="center" wrapText="1"/>
    </xf>
    <xf numFmtId="0" fontId="10" fillId="0" borderId="5" xfId="4" applyFont="1" applyBorder="1" applyAlignment="1">
      <alignment horizontal="center" vertical="center" wrapText="1"/>
    </xf>
    <xf numFmtId="0" fontId="10" fillId="0" borderId="14" xfId="4"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7" fillId="2" borderId="14" xfId="0" applyFont="1" applyFill="1" applyBorder="1" applyAlignment="1">
      <alignment horizontal="center" vertical="center" wrapText="1"/>
    </xf>
    <xf numFmtId="0" fontId="7" fillId="0" borderId="5" xfId="4" applyFont="1" applyBorder="1" applyAlignment="1">
      <alignment horizontal="center" vertical="center"/>
    </xf>
    <xf numFmtId="0" fontId="7" fillId="0" borderId="15" xfId="4" applyFont="1" applyBorder="1" applyAlignment="1">
      <alignment horizontal="center" vertical="center"/>
    </xf>
    <xf numFmtId="0" fontId="7" fillId="0" borderId="14" xfId="4" applyFont="1" applyBorder="1" applyAlignment="1">
      <alignment horizontal="center" vertical="center"/>
    </xf>
    <xf numFmtId="0" fontId="10" fillId="0" borderId="1" xfId="4" applyFont="1" applyBorder="1" applyAlignment="1">
      <alignment horizontal="left"/>
    </xf>
    <xf numFmtId="0" fontId="10" fillId="0" borderId="2" xfId="4" applyFont="1" applyBorder="1" applyAlignment="1">
      <alignment horizontal="left"/>
    </xf>
    <xf numFmtId="0" fontId="10" fillId="0" borderId="3" xfId="4" applyFont="1" applyBorder="1" applyAlignment="1">
      <alignment horizontal="left"/>
    </xf>
    <xf numFmtId="0" fontId="10" fillId="0" borderId="5" xfId="4" applyFont="1" applyBorder="1" applyAlignment="1">
      <alignment horizontal="center"/>
    </xf>
    <xf numFmtId="0" fontId="10" fillId="0" borderId="4" xfId="4" applyFont="1" applyBorder="1" applyAlignment="1">
      <alignment horizontal="center"/>
    </xf>
    <xf numFmtId="0" fontId="10" fillId="0" borderId="5" xfId="4" applyFont="1" applyBorder="1" applyAlignment="1">
      <alignment horizontal="justify" vertical="center" wrapText="1"/>
    </xf>
    <xf numFmtId="0" fontId="10" fillId="0" borderId="14" xfId="4" applyFont="1" applyBorder="1" applyAlignment="1">
      <alignment horizontal="justify" vertical="center" wrapText="1"/>
    </xf>
    <xf numFmtId="0" fontId="10" fillId="0" borderId="7" xfId="4" applyFont="1" applyBorder="1" applyAlignment="1">
      <alignment horizontal="center"/>
    </xf>
    <xf numFmtId="0" fontId="10" fillId="0" borderId="8" xfId="4" applyFont="1" applyBorder="1" applyAlignment="1">
      <alignment horizontal="center"/>
    </xf>
    <xf numFmtId="0" fontId="10" fillId="0" borderId="9" xfId="4" applyFont="1" applyBorder="1" applyAlignment="1">
      <alignment horizontal="center"/>
    </xf>
    <xf numFmtId="0" fontId="10" fillId="0" borderId="10" xfId="4" applyFont="1" applyBorder="1" applyAlignment="1">
      <alignment horizontal="center"/>
    </xf>
    <xf numFmtId="0" fontId="10" fillId="0" borderId="6" xfId="4" applyFont="1" applyBorder="1" applyAlignment="1">
      <alignment horizontal="center" vertical="center" wrapText="1"/>
    </xf>
    <xf numFmtId="0" fontId="6" fillId="0" borderId="4" xfId="4" applyFont="1" applyBorder="1" applyAlignment="1">
      <alignment horizontal="center" vertical="center" wrapText="1"/>
    </xf>
    <xf numFmtId="3" fontId="6" fillId="0" borderId="4" xfId="4" applyNumberFormat="1" applyFont="1" applyBorder="1" applyAlignment="1">
      <alignment horizontal="center" vertical="center" wrapText="1"/>
    </xf>
    <xf numFmtId="0" fontId="4" fillId="0" borderId="6" xfId="4" applyFont="1" applyBorder="1" applyAlignment="1">
      <alignment horizontal="left"/>
    </xf>
    <xf numFmtId="0" fontId="4" fillId="0" borderId="16" xfId="4" applyFont="1" applyBorder="1" applyAlignment="1">
      <alignment horizontal="left"/>
    </xf>
    <xf numFmtId="0" fontId="4" fillId="0" borderId="17" xfId="4" applyFont="1" applyBorder="1" applyAlignment="1">
      <alignment horizontal="left"/>
    </xf>
    <xf numFmtId="0" fontId="4" fillId="0" borderId="4" xfId="4" applyFont="1" applyBorder="1" applyAlignment="1">
      <alignment horizontal="justify" vertical="center" wrapText="1"/>
    </xf>
    <xf numFmtId="0" fontId="4" fillId="0" borderId="4" xfId="4" applyFont="1" applyBorder="1" applyAlignment="1">
      <alignment horizontal="center" vertical="center" wrapText="1"/>
    </xf>
    <xf numFmtId="3" fontId="0" fillId="0" borderId="0" xfId="0" applyNumberFormat="1" applyAlignment="1">
      <alignment horizontal="center"/>
    </xf>
    <xf numFmtId="0" fontId="0" fillId="0" borderId="0" xfId="0" applyAlignment="1">
      <alignment horizontal="center"/>
    </xf>
    <xf numFmtId="0" fontId="4" fillId="0" borderId="5" xfId="4" applyFont="1" applyBorder="1" applyAlignment="1">
      <alignment horizontal="center" vertical="center"/>
    </xf>
    <xf numFmtId="0" fontId="4" fillId="0" borderId="14" xfId="4" applyFont="1" applyBorder="1" applyAlignment="1">
      <alignment horizontal="center" vertical="center"/>
    </xf>
    <xf numFmtId="0" fontId="18" fillId="4" borderId="4" xfId="0" applyFont="1" applyFill="1" applyBorder="1" applyAlignment="1">
      <alignment horizontal="center"/>
    </xf>
    <xf numFmtId="0" fontId="4" fillId="0" borderId="1" xfId="4" applyFont="1" applyBorder="1" applyAlignment="1">
      <alignment horizontal="center" vertical="center" wrapText="1"/>
    </xf>
    <xf numFmtId="0" fontId="4" fillId="0" borderId="4" xfId="4" applyFont="1" applyBorder="1" applyAlignment="1">
      <alignment horizontal="center" vertical="center"/>
    </xf>
    <xf numFmtId="0" fontId="10" fillId="0" borderId="5" xfId="4" applyFont="1" applyBorder="1" applyAlignment="1">
      <alignment horizontal="justify" vertical="center"/>
    </xf>
    <xf numFmtId="0" fontId="10" fillId="0" borderId="14" xfId="4" applyFont="1" applyBorder="1" applyAlignment="1">
      <alignment horizontal="justify" vertical="center"/>
    </xf>
    <xf numFmtId="0" fontId="6" fillId="0" borderId="15" xfId="4" applyFont="1" applyBorder="1" applyAlignment="1">
      <alignment horizontal="center" vertical="center" wrapText="1"/>
    </xf>
    <xf numFmtId="3" fontId="6" fillId="0" borderId="6" xfId="4" applyNumberFormat="1" applyFont="1" applyBorder="1" applyAlignment="1">
      <alignment horizontal="center" vertical="center" wrapText="1"/>
    </xf>
    <xf numFmtId="3" fontId="6" fillId="0" borderId="15" xfId="4" applyNumberFormat="1" applyFont="1" applyBorder="1" applyAlignment="1">
      <alignment horizontal="center" vertical="center" wrapText="1"/>
    </xf>
    <xf numFmtId="0" fontId="4" fillId="0" borderId="15" xfId="4" applyFont="1" applyBorder="1" applyAlignment="1">
      <alignment horizontal="justify" vertical="center" wrapText="1"/>
    </xf>
    <xf numFmtId="0" fontId="4" fillId="0" borderId="15" xfId="4" applyFont="1" applyBorder="1" applyAlignment="1">
      <alignment horizontal="center" vertical="center" wrapText="1"/>
    </xf>
    <xf numFmtId="0" fontId="6" fillId="0" borderId="5" xfId="4" applyFont="1" applyFill="1" applyBorder="1" applyAlignment="1">
      <alignment horizontal="center" vertical="center" wrapText="1"/>
    </xf>
    <xf numFmtId="0" fontId="6" fillId="0" borderId="14"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14" xfId="4" applyFont="1" applyFill="1" applyBorder="1" applyAlignment="1">
      <alignment horizontal="center" vertical="center" wrapText="1"/>
    </xf>
    <xf numFmtId="0" fontId="22" fillId="0" borderId="0" xfId="4" applyFont="1" applyFill="1" applyAlignment="1">
      <alignment horizontal="center"/>
    </xf>
    <xf numFmtId="0" fontId="4" fillId="0" borderId="1" xfId="4" applyFont="1" applyFill="1" applyBorder="1" applyAlignment="1">
      <alignment horizontal="left"/>
    </xf>
    <xf numFmtId="0" fontId="4" fillId="0" borderId="2" xfId="4" applyFont="1" applyFill="1" applyBorder="1" applyAlignment="1">
      <alignment horizontal="left"/>
    </xf>
    <xf numFmtId="0" fontId="4" fillId="0" borderId="3" xfId="4" applyFont="1" applyFill="1" applyBorder="1" applyAlignment="1">
      <alignment horizontal="left"/>
    </xf>
    <xf numFmtId="0" fontId="4" fillId="0" borderId="5" xfId="4" applyFont="1" applyFill="1" applyBorder="1" applyAlignment="1">
      <alignment horizontal="center"/>
    </xf>
    <xf numFmtId="0" fontId="4" fillId="0" borderId="4" xfId="4" applyFont="1" applyFill="1" applyBorder="1" applyAlignment="1">
      <alignment horizontal="center"/>
    </xf>
    <xf numFmtId="0" fontId="4" fillId="0" borderId="5" xfId="4" applyFont="1" applyFill="1" applyBorder="1" applyAlignment="1">
      <alignment horizontal="justify" vertical="center" wrapText="1"/>
    </xf>
    <xf numFmtId="0" fontId="4" fillId="0" borderId="14" xfId="4" applyFont="1" applyFill="1" applyBorder="1" applyAlignment="1">
      <alignment horizontal="justify" vertical="center" wrapText="1"/>
    </xf>
    <xf numFmtId="0" fontId="6" fillId="0" borderId="6" xfId="4" applyFont="1" applyFill="1" applyBorder="1" applyAlignment="1">
      <alignment horizontal="center" vertical="center" wrapText="1"/>
    </xf>
    <xf numFmtId="0" fontId="4" fillId="0" borderId="7" xfId="4" applyFont="1" applyFill="1" applyBorder="1" applyAlignment="1">
      <alignment horizontal="center"/>
    </xf>
    <xf numFmtId="0" fontId="4" fillId="0" borderId="8" xfId="4" applyFont="1" applyFill="1" applyBorder="1" applyAlignment="1">
      <alignment horizontal="center"/>
    </xf>
    <xf numFmtId="0" fontId="4" fillId="0" borderId="9" xfId="4" applyFont="1" applyFill="1" applyBorder="1" applyAlignment="1">
      <alignment horizontal="center"/>
    </xf>
    <xf numFmtId="0" fontId="4" fillId="0" borderId="10" xfId="4" applyFont="1" applyFill="1" applyBorder="1" applyAlignment="1">
      <alignment horizontal="center"/>
    </xf>
    <xf numFmtId="0" fontId="4" fillId="0" borderId="19" xfId="4" applyFont="1" applyBorder="1" applyAlignment="1">
      <alignment horizontal="center"/>
    </xf>
    <xf numFmtId="0" fontId="4" fillId="0" borderId="20" xfId="4" applyFont="1" applyBorder="1" applyAlignment="1">
      <alignment horizontal="center"/>
    </xf>
    <xf numFmtId="0" fontId="4" fillId="0" borderId="21" xfId="4" applyFont="1" applyBorder="1" applyAlignment="1">
      <alignment horizontal="center"/>
    </xf>
    <xf numFmtId="0" fontId="4" fillId="0" borderId="22" xfId="4" applyFont="1" applyBorder="1" applyAlignment="1">
      <alignment horizontal="center"/>
    </xf>
  </cellXfs>
  <cellStyles count="5">
    <cellStyle name="Millares" xfId="1" builtinId="3"/>
    <cellStyle name="Millares [0]" xfId="2" builtinId="6"/>
    <cellStyle name="Moneda [0]" xfId="3" builtinId="7"/>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abSelected="1" workbookViewId="0">
      <selection activeCell="D6" sqref="D6:D7"/>
    </sheetView>
  </sheetViews>
  <sheetFormatPr baseColWidth="10" defaultRowHeight="15" x14ac:dyDescent="0.25"/>
  <cols>
    <col min="1" max="1" width="22.140625" customWidth="1"/>
    <col min="2" max="2" width="8.7109375" customWidth="1"/>
    <col min="3" max="3" width="17.5703125" style="32" customWidth="1"/>
    <col min="5" max="5" width="16.28515625" style="32" customWidth="1"/>
    <col min="7" max="7" width="19" style="32" customWidth="1"/>
    <col min="8" max="8" width="21.140625" customWidth="1"/>
    <col min="9" max="9" width="15.85546875" style="32" customWidth="1"/>
    <col min="11" max="11" width="16.85546875" customWidth="1"/>
    <col min="12" max="12" width="14.85546875" customWidth="1"/>
    <col min="13" max="13" width="14.42578125" customWidth="1"/>
    <col min="20" max="20" width="15" customWidth="1"/>
    <col min="22" max="22" width="13.42578125" style="32" customWidth="1"/>
    <col min="257" max="257" width="22.140625" customWidth="1"/>
    <col min="258" max="258" width="8.7109375" customWidth="1"/>
    <col min="259" max="259" width="17.5703125" customWidth="1"/>
    <col min="261" max="261" width="16.28515625" customWidth="1"/>
    <col min="263" max="263" width="19" customWidth="1"/>
    <col min="264" max="264" width="12.28515625" bestFit="1" customWidth="1"/>
    <col min="265" max="265" width="15.85546875" customWidth="1"/>
    <col min="267" max="267" width="16.85546875" customWidth="1"/>
    <col min="268" max="268" width="14.85546875" customWidth="1"/>
    <col min="269" max="269" width="14.42578125" customWidth="1"/>
    <col min="276" max="276" width="15" customWidth="1"/>
    <col min="278" max="278" width="13.42578125" customWidth="1"/>
    <col min="513" max="513" width="22.140625" customWidth="1"/>
    <col min="514" max="514" width="8.7109375" customWidth="1"/>
    <col min="515" max="515" width="17.5703125" customWidth="1"/>
    <col min="517" max="517" width="16.28515625" customWidth="1"/>
    <col min="519" max="519" width="19" customWidth="1"/>
    <col min="520" max="520" width="12.28515625" bestFit="1" customWidth="1"/>
    <col min="521" max="521" width="15.85546875" customWidth="1"/>
    <col min="523" max="523" width="16.85546875" customWidth="1"/>
    <col min="524" max="524" width="14.85546875" customWidth="1"/>
    <col min="525" max="525" width="14.42578125" customWidth="1"/>
    <col min="532" max="532" width="15" customWidth="1"/>
    <col min="534" max="534" width="13.42578125" customWidth="1"/>
    <col min="769" max="769" width="22.140625" customWidth="1"/>
    <col min="770" max="770" width="8.7109375" customWidth="1"/>
    <col min="771" max="771" width="17.5703125" customWidth="1"/>
    <col min="773" max="773" width="16.28515625" customWidth="1"/>
    <col min="775" max="775" width="19" customWidth="1"/>
    <col min="776" max="776" width="12.28515625" bestFit="1" customWidth="1"/>
    <col min="777" max="777" width="15.85546875" customWidth="1"/>
    <col min="779" max="779" width="16.85546875" customWidth="1"/>
    <col min="780" max="780" width="14.85546875" customWidth="1"/>
    <col min="781" max="781" width="14.42578125" customWidth="1"/>
    <col min="788" max="788" width="15" customWidth="1"/>
    <col min="790" max="790" width="13.42578125" customWidth="1"/>
    <col min="1025" max="1025" width="22.140625" customWidth="1"/>
    <col min="1026" max="1026" width="8.7109375" customWidth="1"/>
    <col min="1027" max="1027" width="17.5703125" customWidth="1"/>
    <col min="1029" max="1029" width="16.28515625" customWidth="1"/>
    <col min="1031" max="1031" width="19" customWidth="1"/>
    <col min="1032" max="1032" width="12.28515625" bestFit="1" customWidth="1"/>
    <col min="1033" max="1033" width="15.85546875" customWidth="1"/>
    <col min="1035" max="1035" width="16.85546875" customWidth="1"/>
    <col min="1036" max="1036" width="14.85546875" customWidth="1"/>
    <col min="1037" max="1037" width="14.42578125" customWidth="1"/>
    <col min="1044" max="1044" width="15" customWidth="1"/>
    <col min="1046" max="1046" width="13.42578125" customWidth="1"/>
    <col min="1281" max="1281" width="22.140625" customWidth="1"/>
    <col min="1282" max="1282" width="8.7109375" customWidth="1"/>
    <col min="1283" max="1283" width="17.5703125" customWidth="1"/>
    <col min="1285" max="1285" width="16.28515625" customWidth="1"/>
    <col min="1287" max="1287" width="19" customWidth="1"/>
    <col min="1288" max="1288" width="12.28515625" bestFit="1" customWidth="1"/>
    <col min="1289" max="1289" width="15.85546875" customWidth="1"/>
    <col min="1291" max="1291" width="16.85546875" customWidth="1"/>
    <col min="1292" max="1292" width="14.85546875" customWidth="1"/>
    <col min="1293" max="1293" width="14.42578125" customWidth="1"/>
    <col min="1300" max="1300" width="15" customWidth="1"/>
    <col min="1302" max="1302" width="13.42578125" customWidth="1"/>
    <col min="1537" max="1537" width="22.140625" customWidth="1"/>
    <col min="1538" max="1538" width="8.7109375" customWidth="1"/>
    <col min="1539" max="1539" width="17.5703125" customWidth="1"/>
    <col min="1541" max="1541" width="16.28515625" customWidth="1"/>
    <col min="1543" max="1543" width="19" customWidth="1"/>
    <col min="1544" max="1544" width="12.28515625" bestFit="1" customWidth="1"/>
    <col min="1545" max="1545" width="15.85546875" customWidth="1"/>
    <col min="1547" max="1547" width="16.85546875" customWidth="1"/>
    <col min="1548" max="1548" width="14.85546875" customWidth="1"/>
    <col min="1549" max="1549" width="14.42578125" customWidth="1"/>
    <col min="1556" max="1556" width="15" customWidth="1"/>
    <col min="1558" max="1558" width="13.42578125" customWidth="1"/>
    <col min="1793" max="1793" width="22.140625" customWidth="1"/>
    <col min="1794" max="1794" width="8.7109375" customWidth="1"/>
    <col min="1795" max="1795" width="17.5703125" customWidth="1"/>
    <col min="1797" max="1797" width="16.28515625" customWidth="1"/>
    <col min="1799" max="1799" width="19" customWidth="1"/>
    <col min="1800" max="1800" width="12.28515625" bestFit="1" customWidth="1"/>
    <col min="1801" max="1801" width="15.85546875" customWidth="1"/>
    <col min="1803" max="1803" width="16.85546875" customWidth="1"/>
    <col min="1804" max="1804" width="14.85546875" customWidth="1"/>
    <col min="1805" max="1805" width="14.42578125" customWidth="1"/>
    <col min="1812" max="1812" width="15" customWidth="1"/>
    <col min="1814" max="1814" width="13.42578125" customWidth="1"/>
    <col min="2049" max="2049" width="22.140625" customWidth="1"/>
    <col min="2050" max="2050" width="8.7109375" customWidth="1"/>
    <col min="2051" max="2051" width="17.5703125" customWidth="1"/>
    <col min="2053" max="2053" width="16.28515625" customWidth="1"/>
    <col min="2055" max="2055" width="19" customWidth="1"/>
    <col min="2056" max="2056" width="12.28515625" bestFit="1" customWidth="1"/>
    <col min="2057" max="2057" width="15.85546875" customWidth="1"/>
    <col min="2059" max="2059" width="16.85546875" customWidth="1"/>
    <col min="2060" max="2060" width="14.85546875" customWidth="1"/>
    <col min="2061" max="2061" width="14.42578125" customWidth="1"/>
    <col min="2068" max="2068" width="15" customWidth="1"/>
    <col min="2070" max="2070" width="13.42578125" customWidth="1"/>
    <col min="2305" max="2305" width="22.140625" customWidth="1"/>
    <col min="2306" max="2306" width="8.7109375" customWidth="1"/>
    <col min="2307" max="2307" width="17.5703125" customWidth="1"/>
    <col min="2309" max="2309" width="16.28515625" customWidth="1"/>
    <col min="2311" max="2311" width="19" customWidth="1"/>
    <col min="2312" max="2312" width="12.28515625" bestFit="1" customWidth="1"/>
    <col min="2313" max="2313" width="15.85546875" customWidth="1"/>
    <col min="2315" max="2315" width="16.85546875" customWidth="1"/>
    <col min="2316" max="2316" width="14.85546875" customWidth="1"/>
    <col min="2317" max="2317" width="14.42578125" customWidth="1"/>
    <col min="2324" max="2324" width="15" customWidth="1"/>
    <col min="2326" max="2326" width="13.42578125" customWidth="1"/>
    <col min="2561" max="2561" width="22.140625" customWidth="1"/>
    <col min="2562" max="2562" width="8.7109375" customWidth="1"/>
    <col min="2563" max="2563" width="17.5703125" customWidth="1"/>
    <col min="2565" max="2565" width="16.28515625" customWidth="1"/>
    <col min="2567" max="2567" width="19" customWidth="1"/>
    <col min="2568" max="2568" width="12.28515625" bestFit="1" customWidth="1"/>
    <col min="2569" max="2569" width="15.85546875" customWidth="1"/>
    <col min="2571" max="2571" width="16.85546875" customWidth="1"/>
    <col min="2572" max="2572" width="14.85546875" customWidth="1"/>
    <col min="2573" max="2573" width="14.42578125" customWidth="1"/>
    <col min="2580" max="2580" width="15" customWidth="1"/>
    <col min="2582" max="2582" width="13.42578125" customWidth="1"/>
    <col min="2817" max="2817" width="22.140625" customWidth="1"/>
    <col min="2818" max="2818" width="8.7109375" customWidth="1"/>
    <col min="2819" max="2819" width="17.5703125" customWidth="1"/>
    <col min="2821" max="2821" width="16.28515625" customWidth="1"/>
    <col min="2823" max="2823" width="19" customWidth="1"/>
    <col min="2824" max="2824" width="12.28515625" bestFit="1" customWidth="1"/>
    <col min="2825" max="2825" width="15.85546875" customWidth="1"/>
    <col min="2827" max="2827" width="16.85546875" customWidth="1"/>
    <col min="2828" max="2828" width="14.85546875" customWidth="1"/>
    <col min="2829" max="2829" width="14.42578125" customWidth="1"/>
    <col min="2836" max="2836" width="15" customWidth="1"/>
    <col min="2838" max="2838" width="13.42578125" customWidth="1"/>
    <col min="3073" max="3073" width="22.140625" customWidth="1"/>
    <col min="3074" max="3074" width="8.7109375" customWidth="1"/>
    <col min="3075" max="3075" width="17.5703125" customWidth="1"/>
    <col min="3077" max="3077" width="16.28515625" customWidth="1"/>
    <col min="3079" max="3079" width="19" customWidth="1"/>
    <col min="3080" max="3080" width="12.28515625" bestFit="1" customWidth="1"/>
    <col min="3081" max="3081" width="15.85546875" customWidth="1"/>
    <col min="3083" max="3083" width="16.85546875" customWidth="1"/>
    <col min="3084" max="3084" width="14.85546875" customWidth="1"/>
    <col min="3085" max="3085" width="14.42578125" customWidth="1"/>
    <col min="3092" max="3092" width="15" customWidth="1"/>
    <col min="3094" max="3094" width="13.42578125" customWidth="1"/>
    <col min="3329" max="3329" width="22.140625" customWidth="1"/>
    <col min="3330" max="3330" width="8.7109375" customWidth="1"/>
    <col min="3331" max="3331" width="17.5703125" customWidth="1"/>
    <col min="3333" max="3333" width="16.28515625" customWidth="1"/>
    <col min="3335" max="3335" width="19" customWidth="1"/>
    <col min="3336" max="3336" width="12.28515625" bestFit="1" customWidth="1"/>
    <col min="3337" max="3337" width="15.85546875" customWidth="1"/>
    <col min="3339" max="3339" width="16.85546875" customWidth="1"/>
    <col min="3340" max="3340" width="14.85546875" customWidth="1"/>
    <col min="3341" max="3341" width="14.42578125" customWidth="1"/>
    <col min="3348" max="3348" width="15" customWidth="1"/>
    <col min="3350" max="3350" width="13.42578125" customWidth="1"/>
    <col min="3585" max="3585" width="22.140625" customWidth="1"/>
    <col min="3586" max="3586" width="8.7109375" customWidth="1"/>
    <col min="3587" max="3587" width="17.5703125" customWidth="1"/>
    <col min="3589" max="3589" width="16.28515625" customWidth="1"/>
    <col min="3591" max="3591" width="19" customWidth="1"/>
    <col min="3592" max="3592" width="12.28515625" bestFit="1" customWidth="1"/>
    <col min="3593" max="3593" width="15.85546875" customWidth="1"/>
    <col min="3595" max="3595" width="16.85546875" customWidth="1"/>
    <col min="3596" max="3596" width="14.85546875" customWidth="1"/>
    <col min="3597" max="3597" width="14.42578125" customWidth="1"/>
    <col min="3604" max="3604" width="15" customWidth="1"/>
    <col min="3606" max="3606" width="13.42578125" customWidth="1"/>
    <col min="3841" max="3841" width="22.140625" customWidth="1"/>
    <col min="3842" max="3842" width="8.7109375" customWidth="1"/>
    <col min="3843" max="3843" width="17.5703125" customWidth="1"/>
    <col min="3845" max="3845" width="16.28515625" customWidth="1"/>
    <col min="3847" max="3847" width="19" customWidth="1"/>
    <col min="3848" max="3848" width="12.28515625" bestFit="1" customWidth="1"/>
    <col min="3849" max="3849" width="15.85546875" customWidth="1"/>
    <col min="3851" max="3851" width="16.85546875" customWidth="1"/>
    <col min="3852" max="3852" width="14.85546875" customWidth="1"/>
    <col min="3853" max="3853" width="14.42578125" customWidth="1"/>
    <col min="3860" max="3860" width="15" customWidth="1"/>
    <col min="3862" max="3862" width="13.42578125" customWidth="1"/>
    <col min="4097" max="4097" width="22.140625" customWidth="1"/>
    <col min="4098" max="4098" width="8.7109375" customWidth="1"/>
    <col min="4099" max="4099" width="17.5703125" customWidth="1"/>
    <col min="4101" max="4101" width="16.28515625" customWidth="1"/>
    <col min="4103" max="4103" width="19" customWidth="1"/>
    <col min="4104" max="4104" width="12.28515625" bestFit="1" customWidth="1"/>
    <col min="4105" max="4105" width="15.85546875" customWidth="1"/>
    <col min="4107" max="4107" width="16.85546875" customWidth="1"/>
    <col min="4108" max="4108" width="14.85546875" customWidth="1"/>
    <col min="4109" max="4109" width="14.42578125" customWidth="1"/>
    <col min="4116" max="4116" width="15" customWidth="1"/>
    <col min="4118" max="4118" width="13.42578125" customWidth="1"/>
    <col min="4353" max="4353" width="22.140625" customWidth="1"/>
    <col min="4354" max="4354" width="8.7109375" customWidth="1"/>
    <col min="4355" max="4355" width="17.5703125" customWidth="1"/>
    <col min="4357" max="4357" width="16.28515625" customWidth="1"/>
    <col min="4359" max="4359" width="19" customWidth="1"/>
    <col min="4360" max="4360" width="12.28515625" bestFit="1" customWidth="1"/>
    <col min="4361" max="4361" width="15.85546875" customWidth="1"/>
    <col min="4363" max="4363" width="16.85546875" customWidth="1"/>
    <col min="4364" max="4364" width="14.85546875" customWidth="1"/>
    <col min="4365" max="4365" width="14.42578125" customWidth="1"/>
    <col min="4372" max="4372" width="15" customWidth="1"/>
    <col min="4374" max="4374" width="13.42578125" customWidth="1"/>
    <col min="4609" max="4609" width="22.140625" customWidth="1"/>
    <col min="4610" max="4610" width="8.7109375" customWidth="1"/>
    <col min="4611" max="4611" width="17.5703125" customWidth="1"/>
    <col min="4613" max="4613" width="16.28515625" customWidth="1"/>
    <col min="4615" max="4615" width="19" customWidth="1"/>
    <col min="4616" max="4616" width="12.28515625" bestFit="1" customWidth="1"/>
    <col min="4617" max="4617" width="15.85546875" customWidth="1"/>
    <col min="4619" max="4619" width="16.85546875" customWidth="1"/>
    <col min="4620" max="4620" width="14.85546875" customWidth="1"/>
    <col min="4621" max="4621" width="14.42578125" customWidth="1"/>
    <col min="4628" max="4628" width="15" customWidth="1"/>
    <col min="4630" max="4630" width="13.42578125" customWidth="1"/>
    <col min="4865" max="4865" width="22.140625" customWidth="1"/>
    <col min="4866" max="4866" width="8.7109375" customWidth="1"/>
    <col min="4867" max="4867" width="17.5703125" customWidth="1"/>
    <col min="4869" max="4869" width="16.28515625" customWidth="1"/>
    <col min="4871" max="4871" width="19" customWidth="1"/>
    <col min="4872" max="4872" width="12.28515625" bestFit="1" customWidth="1"/>
    <col min="4873" max="4873" width="15.85546875" customWidth="1"/>
    <col min="4875" max="4875" width="16.85546875" customWidth="1"/>
    <col min="4876" max="4876" width="14.85546875" customWidth="1"/>
    <col min="4877" max="4877" width="14.42578125" customWidth="1"/>
    <col min="4884" max="4884" width="15" customWidth="1"/>
    <col min="4886" max="4886" width="13.42578125" customWidth="1"/>
    <col min="5121" max="5121" width="22.140625" customWidth="1"/>
    <col min="5122" max="5122" width="8.7109375" customWidth="1"/>
    <col min="5123" max="5123" width="17.5703125" customWidth="1"/>
    <col min="5125" max="5125" width="16.28515625" customWidth="1"/>
    <col min="5127" max="5127" width="19" customWidth="1"/>
    <col min="5128" max="5128" width="12.28515625" bestFit="1" customWidth="1"/>
    <col min="5129" max="5129" width="15.85546875" customWidth="1"/>
    <col min="5131" max="5131" width="16.85546875" customWidth="1"/>
    <col min="5132" max="5132" width="14.85546875" customWidth="1"/>
    <col min="5133" max="5133" width="14.42578125" customWidth="1"/>
    <col min="5140" max="5140" width="15" customWidth="1"/>
    <col min="5142" max="5142" width="13.42578125" customWidth="1"/>
    <col min="5377" max="5377" width="22.140625" customWidth="1"/>
    <col min="5378" max="5378" width="8.7109375" customWidth="1"/>
    <col min="5379" max="5379" width="17.5703125" customWidth="1"/>
    <col min="5381" max="5381" width="16.28515625" customWidth="1"/>
    <col min="5383" max="5383" width="19" customWidth="1"/>
    <col min="5384" max="5384" width="12.28515625" bestFit="1" customWidth="1"/>
    <col min="5385" max="5385" width="15.85546875" customWidth="1"/>
    <col min="5387" max="5387" width="16.85546875" customWidth="1"/>
    <col min="5388" max="5388" width="14.85546875" customWidth="1"/>
    <col min="5389" max="5389" width="14.42578125" customWidth="1"/>
    <col min="5396" max="5396" width="15" customWidth="1"/>
    <col min="5398" max="5398" width="13.42578125" customWidth="1"/>
    <col min="5633" max="5633" width="22.140625" customWidth="1"/>
    <col min="5634" max="5634" width="8.7109375" customWidth="1"/>
    <col min="5635" max="5635" width="17.5703125" customWidth="1"/>
    <col min="5637" max="5637" width="16.28515625" customWidth="1"/>
    <col min="5639" max="5639" width="19" customWidth="1"/>
    <col min="5640" max="5640" width="12.28515625" bestFit="1" customWidth="1"/>
    <col min="5641" max="5641" width="15.85546875" customWidth="1"/>
    <col min="5643" max="5643" width="16.85546875" customWidth="1"/>
    <col min="5644" max="5644" width="14.85546875" customWidth="1"/>
    <col min="5645" max="5645" width="14.42578125" customWidth="1"/>
    <col min="5652" max="5652" width="15" customWidth="1"/>
    <col min="5654" max="5654" width="13.42578125" customWidth="1"/>
    <col min="5889" max="5889" width="22.140625" customWidth="1"/>
    <col min="5890" max="5890" width="8.7109375" customWidth="1"/>
    <col min="5891" max="5891" width="17.5703125" customWidth="1"/>
    <col min="5893" max="5893" width="16.28515625" customWidth="1"/>
    <col min="5895" max="5895" width="19" customWidth="1"/>
    <col min="5896" max="5896" width="12.28515625" bestFit="1" customWidth="1"/>
    <col min="5897" max="5897" width="15.85546875" customWidth="1"/>
    <col min="5899" max="5899" width="16.85546875" customWidth="1"/>
    <col min="5900" max="5900" width="14.85546875" customWidth="1"/>
    <col min="5901" max="5901" width="14.42578125" customWidth="1"/>
    <col min="5908" max="5908" width="15" customWidth="1"/>
    <col min="5910" max="5910" width="13.42578125" customWidth="1"/>
    <col min="6145" max="6145" width="22.140625" customWidth="1"/>
    <col min="6146" max="6146" width="8.7109375" customWidth="1"/>
    <col min="6147" max="6147" width="17.5703125" customWidth="1"/>
    <col min="6149" max="6149" width="16.28515625" customWidth="1"/>
    <col min="6151" max="6151" width="19" customWidth="1"/>
    <col min="6152" max="6152" width="12.28515625" bestFit="1" customWidth="1"/>
    <col min="6153" max="6153" width="15.85546875" customWidth="1"/>
    <col min="6155" max="6155" width="16.85546875" customWidth="1"/>
    <col min="6156" max="6156" width="14.85546875" customWidth="1"/>
    <col min="6157" max="6157" width="14.42578125" customWidth="1"/>
    <col min="6164" max="6164" width="15" customWidth="1"/>
    <col min="6166" max="6166" width="13.42578125" customWidth="1"/>
    <col min="6401" max="6401" width="22.140625" customWidth="1"/>
    <col min="6402" max="6402" width="8.7109375" customWidth="1"/>
    <col min="6403" max="6403" width="17.5703125" customWidth="1"/>
    <col min="6405" max="6405" width="16.28515625" customWidth="1"/>
    <col min="6407" max="6407" width="19" customWidth="1"/>
    <col min="6408" max="6408" width="12.28515625" bestFit="1" customWidth="1"/>
    <col min="6409" max="6409" width="15.85546875" customWidth="1"/>
    <col min="6411" max="6411" width="16.85546875" customWidth="1"/>
    <col min="6412" max="6412" width="14.85546875" customWidth="1"/>
    <col min="6413" max="6413" width="14.42578125" customWidth="1"/>
    <col min="6420" max="6420" width="15" customWidth="1"/>
    <col min="6422" max="6422" width="13.42578125" customWidth="1"/>
    <col min="6657" max="6657" width="22.140625" customWidth="1"/>
    <col min="6658" max="6658" width="8.7109375" customWidth="1"/>
    <col min="6659" max="6659" width="17.5703125" customWidth="1"/>
    <col min="6661" max="6661" width="16.28515625" customWidth="1"/>
    <col min="6663" max="6663" width="19" customWidth="1"/>
    <col min="6664" max="6664" width="12.28515625" bestFit="1" customWidth="1"/>
    <col min="6665" max="6665" width="15.85546875" customWidth="1"/>
    <col min="6667" max="6667" width="16.85546875" customWidth="1"/>
    <col min="6668" max="6668" width="14.85546875" customWidth="1"/>
    <col min="6669" max="6669" width="14.42578125" customWidth="1"/>
    <col min="6676" max="6676" width="15" customWidth="1"/>
    <col min="6678" max="6678" width="13.42578125" customWidth="1"/>
    <col min="6913" max="6913" width="22.140625" customWidth="1"/>
    <col min="6914" max="6914" width="8.7109375" customWidth="1"/>
    <col min="6915" max="6915" width="17.5703125" customWidth="1"/>
    <col min="6917" max="6917" width="16.28515625" customWidth="1"/>
    <col min="6919" max="6919" width="19" customWidth="1"/>
    <col min="6920" max="6920" width="12.28515625" bestFit="1" customWidth="1"/>
    <col min="6921" max="6921" width="15.85546875" customWidth="1"/>
    <col min="6923" max="6923" width="16.85546875" customWidth="1"/>
    <col min="6924" max="6924" width="14.85546875" customWidth="1"/>
    <col min="6925" max="6925" width="14.42578125" customWidth="1"/>
    <col min="6932" max="6932" width="15" customWidth="1"/>
    <col min="6934" max="6934" width="13.42578125" customWidth="1"/>
    <col min="7169" max="7169" width="22.140625" customWidth="1"/>
    <col min="7170" max="7170" width="8.7109375" customWidth="1"/>
    <col min="7171" max="7171" width="17.5703125" customWidth="1"/>
    <col min="7173" max="7173" width="16.28515625" customWidth="1"/>
    <col min="7175" max="7175" width="19" customWidth="1"/>
    <col min="7176" max="7176" width="12.28515625" bestFit="1" customWidth="1"/>
    <col min="7177" max="7177" width="15.85546875" customWidth="1"/>
    <col min="7179" max="7179" width="16.85546875" customWidth="1"/>
    <col min="7180" max="7180" width="14.85546875" customWidth="1"/>
    <col min="7181" max="7181" width="14.42578125" customWidth="1"/>
    <col min="7188" max="7188" width="15" customWidth="1"/>
    <col min="7190" max="7190" width="13.42578125" customWidth="1"/>
    <col min="7425" max="7425" width="22.140625" customWidth="1"/>
    <col min="7426" max="7426" width="8.7109375" customWidth="1"/>
    <col min="7427" max="7427" width="17.5703125" customWidth="1"/>
    <col min="7429" max="7429" width="16.28515625" customWidth="1"/>
    <col min="7431" max="7431" width="19" customWidth="1"/>
    <col min="7432" max="7432" width="12.28515625" bestFit="1" customWidth="1"/>
    <col min="7433" max="7433" width="15.85546875" customWidth="1"/>
    <col min="7435" max="7435" width="16.85546875" customWidth="1"/>
    <col min="7436" max="7436" width="14.85546875" customWidth="1"/>
    <col min="7437" max="7437" width="14.42578125" customWidth="1"/>
    <col min="7444" max="7444" width="15" customWidth="1"/>
    <col min="7446" max="7446" width="13.42578125" customWidth="1"/>
    <col min="7681" max="7681" width="22.140625" customWidth="1"/>
    <col min="7682" max="7682" width="8.7109375" customWidth="1"/>
    <col min="7683" max="7683" width="17.5703125" customWidth="1"/>
    <col min="7685" max="7685" width="16.28515625" customWidth="1"/>
    <col min="7687" max="7687" width="19" customWidth="1"/>
    <col min="7688" max="7688" width="12.28515625" bestFit="1" customWidth="1"/>
    <col min="7689" max="7689" width="15.85546875" customWidth="1"/>
    <col min="7691" max="7691" width="16.85546875" customWidth="1"/>
    <col min="7692" max="7692" width="14.85546875" customWidth="1"/>
    <col min="7693" max="7693" width="14.42578125" customWidth="1"/>
    <col min="7700" max="7700" width="15" customWidth="1"/>
    <col min="7702" max="7702" width="13.42578125" customWidth="1"/>
    <col min="7937" max="7937" width="22.140625" customWidth="1"/>
    <col min="7938" max="7938" width="8.7109375" customWidth="1"/>
    <col min="7939" max="7939" width="17.5703125" customWidth="1"/>
    <col min="7941" max="7941" width="16.28515625" customWidth="1"/>
    <col min="7943" max="7943" width="19" customWidth="1"/>
    <col min="7944" max="7944" width="12.28515625" bestFit="1" customWidth="1"/>
    <col min="7945" max="7945" width="15.85546875" customWidth="1"/>
    <col min="7947" max="7947" width="16.85546875" customWidth="1"/>
    <col min="7948" max="7948" width="14.85546875" customWidth="1"/>
    <col min="7949" max="7949" width="14.42578125" customWidth="1"/>
    <col min="7956" max="7956" width="15" customWidth="1"/>
    <col min="7958" max="7958" width="13.42578125" customWidth="1"/>
    <col min="8193" max="8193" width="22.140625" customWidth="1"/>
    <col min="8194" max="8194" width="8.7109375" customWidth="1"/>
    <col min="8195" max="8195" width="17.5703125" customWidth="1"/>
    <col min="8197" max="8197" width="16.28515625" customWidth="1"/>
    <col min="8199" max="8199" width="19" customWidth="1"/>
    <col min="8200" max="8200" width="12.28515625" bestFit="1" customWidth="1"/>
    <col min="8201" max="8201" width="15.85546875" customWidth="1"/>
    <col min="8203" max="8203" width="16.85546875" customWidth="1"/>
    <col min="8204" max="8204" width="14.85546875" customWidth="1"/>
    <col min="8205" max="8205" width="14.42578125" customWidth="1"/>
    <col min="8212" max="8212" width="15" customWidth="1"/>
    <col min="8214" max="8214" width="13.42578125" customWidth="1"/>
    <col min="8449" max="8449" width="22.140625" customWidth="1"/>
    <col min="8450" max="8450" width="8.7109375" customWidth="1"/>
    <col min="8451" max="8451" width="17.5703125" customWidth="1"/>
    <col min="8453" max="8453" width="16.28515625" customWidth="1"/>
    <col min="8455" max="8455" width="19" customWidth="1"/>
    <col min="8456" max="8456" width="12.28515625" bestFit="1" customWidth="1"/>
    <col min="8457" max="8457" width="15.85546875" customWidth="1"/>
    <col min="8459" max="8459" width="16.85546875" customWidth="1"/>
    <col min="8460" max="8460" width="14.85546875" customWidth="1"/>
    <col min="8461" max="8461" width="14.42578125" customWidth="1"/>
    <col min="8468" max="8468" width="15" customWidth="1"/>
    <col min="8470" max="8470" width="13.42578125" customWidth="1"/>
    <col min="8705" max="8705" width="22.140625" customWidth="1"/>
    <col min="8706" max="8706" width="8.7109375" customWidth="1"/>
    <col min="8707" max="8707" width="17.5703125" customWidth="1"/>
    <col min="8709" max="8709" width="16.28515625" customWidth="1"/>
    <col min="8711" max="8711" width="19" customWidth="1"/>
    <col min="8712" max="8712" width="12.28515625" bestFit="1" customWidth="1"/>
    <col min="8713" max="8713" width="15.85546875" customWidth="1"/>
    <col min="8715" max="8715" width="16.85546875" customWidth="1"/>
    <col min="8716" max="8716" width="14.85546875" customWidth="1"/>
    <col min="8717" max="8717" width="14.42578125" customWidth="1"/>
    <col min="8724" max="8724" width="15" customWidth="1"/>
    <col min="8726" max="8726" width="13.42578125" customWidth="1"/>
    <col min="8961" max="8961" width="22.140625" customWidth="1"/>
    <col min="8962" max="8962" width="8.7109375" customWidth="1"/>
    <col min="8963" max="8963" width="17.5703125" customWidth="1"/>
    <col min="8965" max="8965" width="16.28515625" customWidth="1"/>
    <col min="8967" max="8967" width="19" customWidth="1"/>
    <col min="8968" max="8968" width="12.28515625" bestFit="1" customWidth="1"/>
    <col min="8969" max="8969" width="15.85546875" customWidth="1"/>
    <col min="8971" max="8971" width="16.85546875" customWidth="1"/>
    <col min="8972" max="8972" width="14.85546875" customWidth="1"/>
    <col min="8973" max="8973" width="14.42578125" customWidth="1"/>
    <col min="8980" max="8980" width="15" customWidth="1"/>
    <col min="8982" max="8982" width="13.42578125" customWidth="1"/>
    <col min="9217" max="9217" width="22.140625" customWidth="1"/>
    <col min="9218" max="9218" width="8.7109375" customWidth="1"/>
    <col min="9219" max="9219" width="17.5703125" customWidth="1"/>
    <col min="9221" max="9221" width="16.28515625" customWidth="1"/>
    <col min="9223" max="9223" width="19" customWidth="1"/>
    <col min="9224" max="9224" width="12.28515625" bestFit="1" customWidth="1"/>
    <col min="9225" max="9225" width="15.85546875" customWidth="1"/>
    <col min="9227" max="9227" width="16.85546875" customWidth="1"/>
    <col min="9228" max="9228" width="14.85546875" customWidth="1"/>
    <col min="9229" max="9229" width="14.42578125" customWidth="1"/>
    <col min="9236" max="9236" width="15" customWidth="1"/>
    <col min="9238" max="9238" width="13.42578125" customWidth="1"/>
    <col min="9473" max="9473" width="22.140625" customWidth="1"/>
    <col min="9474" max="9474" width="8.7109375" customWidth="1"/>
    <col min="9475" max="9475" width="17.5703125" customWidth="1"/>
    <col min="9477" max="9477" width="16.28515625" customWidth="1"/>
    <col min="9479" max="9479" width="19" customWidth="1"/>
    <col min="9480" max="9480" width="12.28515625" bestFit="1" customWidth="1"/>
    <col min="9481" max="9481" width="15.85546875" customWidth="1"/>
    <col min="9483" max="9483" width="16.85546875" customWidth="1"/>
    <col min="9484" max="9484" width="14.85546875" customWidth="1"/>
    <col min="9485" max="9485" width="14.42578125" customWidth="1"/>
    <col min="9492" max="9492" width="15" customWidth="1"/>
    <col min="9494" max="9494" width="13.42578125" customWidth="1"/>
    <col min="9729" max="9729" width="22.140625" customWidth="1"/>
    <col min="9730" max="9730" width="8.7109375" customWidth="1"/>
    <col min="9731" max="9731" width="17.5703125" customWidth="1"/>
    <col min="9733" max="9733" width="16.28515625" customWidth="1"/>
    <col min="9735" max="9735" width="19" customWidth="1"/>
    <col min="9736" max="9736" width="12.28515625" bestFit="1" customWidth="1"/>
    <col min="9737" max="9737" width="15.85546875" customWidth="1"/>
    <col min="9739" max="9739" width="16.85546875" customWidth="1"/>
    <col min="9740" max="9740" width="14.85546875" customWidth="1"/>
    <col min="9741" max="9741" width="14.42578125" customWidth="1"/>
    <col min="9748" max="9748" width="15" customWidth="1"/>
    <col min="9750" max="9750" width="13.42578125" customWidth="1"/>
    <col min="9985" max="9985" width="22.140625" customWidth="1"/>
    <col min="9986" max="9986" width="8.7109375" customWidth="1"/>
    <col min="9987" max="9987" width="17.5703125" customWidth="1"/>
    <col min="9989" max="9989" width="16.28515625" customWidth="1"/>
    <col min="9991" max="9991" width="19" customWidth="1"/>
    <col min="9992" max="9992" width="12.28515625" bestFit="1" customWidth="1"/>
    <col min="9993" max="9993" width="15.85546875" customWidth="1"/>
    <col min="9995" max="9995" width="16.85546875" customWidth="1"/>
    <col min="9996" max="9996" width="14.85546875" customWidth="1"/>
    <col min="9997" max="9997" width="14.42578125" customWidth="1"/>
    <col min="10004" max="10004" width="15" customWidth="1"/>
    <col min="10006" max="10006" width="13.42578125" customWidth="1"/>
    <col min="10241" max="10241" width="22.140625" customWidth="1"/>
    <col min="10242" max="10242" width="8.7109375" customWidth="1"/>
    <col min="10243" max="10243" width="17.5703125" customWidth="1"/>
    <col min="10245" max="10245" width="16.28515625" customWidth="1"/>
    <col min="10247" max="10247" width="19" customWidth="1"/>
    <col min="10248" max="10248" width="12.28515625" bestFit="1" customWidth="1"/>
    <col min="10249" max="10249" width="15.85546875" customWidth="1"/>
    <col min="10251" max="10251" width="16.85546875" customWidth="1"/>
    <col min="10252" max="10252" width="14.85546875" customWidth="1"/>
    <col min="10253" max="10253" width="14.42578125" customWidth="1"/>
    <col min="10260" max="10260" width="15" customWidth="1"/>
    <col min="10262" max="10262" width="13.42578125" customWidth="1"/>
    <col min="10497" max="10497" width="22.140625" customWidth="1"/>
    <col min="10498" max="10498" width="8.7109375" customWidth="1"/>
    <col min="10499" max="10499" width="17.5703125" customWidth="1"/>
    <col min="10501" max="10501" width="16.28515625" customWidth="1"/>
    <col min="10503" max="10503" width="19" customWidth="1"/>
    <col min="10504" max="10504" width="12.28515625" bestFit="1" customWidth="1"/>
    <col min="10505" max="10505" width="15.85546875" customWidth="1"/>
    <col min="10507" max="10507" width="16.85546875" customWidth="1"/>
    <col min="10508" max="10508" width="14.85546875" customWidth="1"/>
    <col min="10509" max="10509" width="14.42578125" customWidth="1"/>
    <col min="10516" max="10516" width="15" customWidth="1"/>
    <col min="10518" max="10518" width="13.42578125" customWidth="1"/>
    <col min="10753" max="10753" width="22.140625" customWidth="1"/>
    <col min="10754" max="10754" width="8.7109375" customWidth="1"/>
    <col min="10755" max="10755" width="17.5703125" customWidth="1"/>
    <col min="10757" max="10757" width="16.28515625" customWidth="1"/>
    <col min="10759" max="10759" width="19" customWidth="1"/>
    <col min="10760" max="10760" width="12.28515625" bestFit="1" customWidth="1"/>
    <col min="10761" max="10761" width="15.85546875" customWidth="1"/>
    <col min="10763" max="10763" width="16.85546875" customWidth="1"/>
    <col min="10764" max="10764" width="14.85546875" customWidth="1"/>
    <col min="10765" max="10765" width="14.42578125" customWidth="1"/>
    <col min="10772" max="10772" width="15" customWidth="1"/>
    <col min="10774" max="10774" width="13.42578125" customWidth="1"/>
    <col min="11009" max="11009" width="22.140625" customWidth="1"/>
    <col min="11010" max="11010" width="8.7109375" customWidth="1"/>
    <col min="11011" max="11011" width="17.5703125" customWidth="1"/>
    <col min="11013" max="11013" width="16.28515625" customWidth="1"/>
    <col min="11015" max="11015" width="19" customWidth="1"/>
    <col min="11016" max="11016" width="12.28515625" bestFit="1" customWidth="1"/>
    <col min="11017" max="11017" width="15.85546875" customWidth="1"/>
    <col min="11019" max="11019" width="16.85546875" customWidth="1"/>
    <col min="11020" max="11020" width="14.85546875" customWidth="1"/>
    <col min="11021" max="11021" width="14.42578125" customWidth="1"/>
    <col min="11028" max="11028" width="15" customWidth="1"/>
    <col min="11030" max="11030" width="13.42578125" customWidth="1"/>
    <col min="11265" max="11265" width="22.140625" customWidth="1"/>
    <col min="11266" max="11266" width="8.7109375" customWidth="1"/>
    <col min="11267" max="11267" width="17.5703125" customWidth="1"/>
    <col min="11269" max="11269" width="16.28515625" customWidth="1"/>
    <col min="11271" max="11271" width="19" customWidth="1"/>
    <col min="11272" max="11272" width="12.28515625" bestFit="1" customWidth="1"/>
    <col min="11273" max="11273" width="15.85546875" customWidth="1"/>
    <col min="11275" max="11275" width="16.85546875" customWidth="1"/>
    <col min="11276" max="11276" width="14.85546875" customWidth="1"/>
    <col min="11277" max="11277" width="14.42578125" customWidth="1"/>
    <col min="11284" max="11284" width="15" customWidth="1"/>
    <col min="11286" max="11286" width="13.42578125" customWidth="1"/>
    <col min="11521" max="11521" width="22.140625" customWidth="1"/>
    <col min="11522" max="11522" width="8.7109375" customWidth="1"/>
    <col min="11523" max="11523" width="17.5703125" customWidth="1"/>
    <col min="11525" max="11525" width="16.28515625" customWidth="1"/>
    <col min="11527" max="11527" width="19" customWidth="1"/>
    <col min="11528" max="11528" width="12.28515625" bestFit="1" customWidth="1"/>
    <col min="11529" max="11529" width="15.85546875" customWidth="1"/>
    <col min="11531" max="11531" width="16.85546875" customWidth="1"/>
    <col min="11532" max="11532" width="14.85546875" customWidth="1"/>
    <col min="11533" max="11533" width="14.42578125" customWidth="1"/>
    <col min="11540" max="11540" width="15" customWidth="1"/>
    <col min="11542" max="11542" width="13.42578125" customWidth="1"/>
    <col min="11777" max="11777" width="22.140625" customWidth="1"/>
    <col min="11778" max="11778" width="8.7109375" customWidth="1"/>
    <col min="11779" max="11779" width="17.5703125" customWidth="1"/>
    <col min="11781" max="11781" width="16.28515625" customWidth="1"/>
    <col min="11783" max="11783" width="19" customWidth="1"/>
    <col min="11784" max="11784" width="12.28515625" bestFit="1" customWidth="1"/>
    <col min="11785" max="11785" width="15.85546875" customWidth="1"/>
    <col min="11787" max="11787" width="16.85546875" customWidth="1"/>
    <col min="11788" max="11788" width="14.85546875" customWidth="1"/>
    <col min="11789" max="11789" width="14.42578125" customWidth="1"/>
    <col min="11796" max="11796" width="15" customWidth="1"/>
    <col min="11798" max="11798" width="13.42578125" customWidth="1"/>
    <col min="12033" max="12033" width="22.140625" customWidth="1"/>
    <col min="12034" max="12034" width="8.7109375" customWidth="1"/>
    <col min="12035" max="12035" width="17.5703125" customWidth="1"/>
    <col min="12037" max="12037" width="16.28515625" customWidth="1"/>
    <col min="12039" max="12039" width="19" customWidth="1"/>
    <col min="12040" max="12040" width="12.28515625" bestFit="1" customWidth="1"/>
    <col min="12041" max="12041" width="15.85546875" customWidth="1"/>
    <col min="12043" max="12043" width="16.85546875" customWidth="1"/>
    <col min="12044" max="12044" width="14.85546875" customWidth="1"/>
    <col min="12045" max="12045" width="14.42578125" customWidth="1"/>
    <col min="12052" max="12052" width="15" customWidth="1"/>
    <col min="12054" max="12054" width="13.42578125" customWidth="1"/>
    <col min="12289" max="12289" width="22.140625" customWidth="1"/>
    <col min="12290" max="12290" width="8.7109375" customWidth="1"/>
    <col min="12291" max="12291" width="17.5703125" customWidth="1"/>
    <col min="12293" max="12293" width="16.28515625" customWidth="1"/>
    <col min="12295" max="12295" width="19" customWidth="1"/>
    <col min="12296" max="12296" width="12.28515625" bestFit="1" customWidth="1"/>
    <col min="12297" max="12297" width="15.85546875" customWidth="1"/>
    <col min="12299" max="12299" width="16.85546875" customWidth="1"/>
    <col min="12300" max="12300" width="14.85546875" customWidth="1"/>
    <col min="12301" max="12301" width="14.42578125" customWidth="1"/>
    <col min="12308" max="12308" width="15" customWidth="1"/>
    <col min="12310" max="12310" width="13.42578125" customWidth="1"/>
    <col min="12545" max="12545" width="22.140625" customWidth="1"/>
    <col min="12546" max="12546" width="8.7109375" customWidth="1"/>
    <col min="12547" max="12547" width="17.5703125" customWidth="1"/>
    <col min="12549" max="12549" width="16.28515625" customWidth="1"/>
    <col min="12551" max="12551" width="19" customWidth="1"/>
    <col min="12552" max="12552" width="12.28515625" bestFit="1" customWidth="1"/>
    <col min="12553" max="12553" width="15.85546875" customWidth="1"/>
    <col min="12555" max="12555" width="16.85546875" customWidth="1"/>
    <col min="12556" max="12556" width="14.85546875" customWidth="1"/>
    <col min="12557" max="12557" width="14.42578125" customWidth="1"/>
    <col min="12564" max="12564" width="15" customWidth="1"/>
    <col min="12566" max="12566" width="13.42578125" customWidth="1"/>
    <col min="12801" max="12801" width="22.140625" customWidth="1"/>
    <col min="12802" max="12802" width="8.7109375" customWidth="1"/>
    <col min="12803" max="12803" width="17.5703125" customWidth="1"/>
    <col min="12805" max="12805" width="16.28515625" customWidth="1"/>
    <col min="12807" max="12807" width="19" customWidth="1"/>
    <col min="12808" max="12808" width="12.28515625" bestFit="1" customWidth="1"/>
    <col min="12809" max="12809" width="15.85546875" customWidth="1"/>
    <col min="12811" max="12811" width="16.85546875" customWidth="1"/>
    <col min="12812" max="12812" width="14.85546875" customWidth="1"/>
    <col min="12813" max="12813" width="14.42578125" customWidth="1"/>
    <col min="12820" max="12820" width="15" customWidth="1"/>
    <col min="12822" max="12822" width="13.42578125" customWidth="1"/>
    <col min="13057" max="13057" width="22.140625" customWidth="1"/>
    <col min="13058" max="13058" width="8.7109375" customWidth="1"/>
    <col min="13059" max="13059" width="17.5703125" customWidth="1"/>
    <col min="13061" max="13061" width="16.28515625" customWidth="1"/>
    <col min="13063" max="13063" width="19" customWidth="1"/>
    <col min="13064" max="13064" width="12.28515625" bestFit="1" customWidth="1"/>
    <col min="13065" max="13065" width="15.85546875" customWidth="1"/>
    <col min="13067" max="13067" width="16.85546875" customWidth="1"/>
    <col min="13068" max="13068" width="14.85546875" customWidth="1"/>
    <col min="13069" max="13069" width="14.42578125" customWidth="1"/>
    <col min="13076" max="13076" width="15" customWidth="1"/>
    <col min="13078" max="13078" width="13.42578125" customWidth="1"/>
    <col min="13313" max="13313" width="22.140625" customWidth="1"/>
    <col min="13314" max="13314" width="8.7109375" customWidth="1"/>
    <col min="13315" max="13315" width="17.5703125" customWidth="1"/>
    <col min="13317" max="13317" width="16.28515625" customWidth="1"/>
    <col min="13319" max="13319" width="19" customWidth="1"/>
    <col min="13320" max="13320" width="12.28515625" bestFit="1" customWidth="1"/>
    <col min="13321" max="13321" width="15.85546875" customWidth="1"/>
    <col min="13323" max="13323" width="16.85546875" customWidth="1"/>
    <col min="13324" max="13324" width="14.85546875" customWidth="1"/>
    <col min="13325" max="13325" width="14.42578125" customWidth="1"/>
    <col min="13332" max="13332" width="15" customWidth="1"/>
    <col min="13334" max="13334" width="13.42578125" customWidth="1"/>
    <col min="13569" max="13569" width="22.140625" customWidth="1"/>
    <col min="13570" max="13570" width="8.7109375" customWidth="1"/>
    <col min="13571" max="13571" width="17.5703125" customWidth="1"/>
    <col min="13573" max="13573" width="16.28515625" customWidth="1"/>
    <col min="13575" max="13575" width="19" customWidth="1"/>
    <col min="13576" max="13576" width="12.28515625" bestFit="1" customWidth="1"/>
    <col min="13577" max="13577" width="15.85546875" customWidth="1"/>
    <col min="13579" max="13579" width="16.85546875" customWidth="1"/>
    <col min="13580" max="13580" width="14.85546875" customWidth="1"/>
    <col min="13581" max="13581" width="14.42578125" customWidth="1"/>
    <col min="13588" max="13588" width="15" customWidth="1"/>
    <col min="13590" max="13590" width="13.42578125" customWidth="1"/>
    <col min="13825" max="13825" width="22.140625" customWidth="1"/>
    <col min="13826" max="13826" width="8.7109375" customWidth="1"/>
    <col min="13827" max="13827" width="17.5703125" customWidth="1"/>
    <col min="13829" max="13829" width="16.28515625" customWidth="1"/>
    <col min="13831" max="13831" width="19" customWidth="1"/>
    <col min="13832" max="13832" width="12.28515625" bestFit="1" customWidth="1"/>
    <col min="13833" max="13833" width="15.85546875" customWidth="1"/>
    <col min="13835" max="13835" width="16.85546875" customWidth="1"/>
    <col min="13836" max="13836" width="14.85546875" customWidth="1"/>
    <col min="13837" max="13837" width="14.42578125" customWidth="1"/>
    <col min="13844" max="13844" width="15" customWidth="1"/>
    <col min="13846" max="13846" width="13.42578125" customWidth="1"/>
    <col min="14081" max="14081" width="22.140625" customWidth="1"/>
    <col min="14082" max="14082" width="8.7109375" customWidth="1"/>
    <col min="14083" max="14083" width="17.5703125" customWidth="1"/>
    <col min="14085" max="14085" width="16.28515625" customWidth="1"/>
    <col min="14087" max="14087" width="19" customWidth="1"/>
    <col min="14088" max="14088" width="12.28515625" bestFit="1" customWidth="1"/>
    <col min="14089" max="14089" width="15.85546875" customWidth="1"/>
    <col min="14091" max="14091" width="16.85546875" customWidth="1"/>
    <col min="14092" max="14092" width="14.85546875" customWidth="1"/>
    <col min="14093" max="14093" width="14.42578125" customWidth="1"/>
    <col min="14100" max="14100" width="15" customWidth="1"/>
    <col min="14102" max="14102" width="13.42578125" customWidth="1"/>
    <col min="14337" max="14337" width="22.140625" customWidth="1"/>
    <col min="14338" max="14338" width="8.7109375" customWidth="1"/>
    <col min="14339" max="14339" width="17.5703125" customWidth="1"/>
    <col min="14341" max="14341" width="16.28515625" customWidth="1"/>
    <col min="14343" max="14343" width="19" customWidth="1"/>
    <col min="14344" max="14344" width="12.28515625" bestFit="1" customWidth="1"/>
    <col min="14345" max="14345" width="15.85546875" customWidth="1"/>
    <col min="14347" max="14347" width="16.85546875" customWidth="1"/>
    <col min="14348" max="14348" width="14.85546875" customWidth="1"/>
    <col min="14349" max="14349" width="14.42578125" customWidth="1"/>
    <col min="14356" max="14356" width="15" customWidth="1"/>
    <col min="14358" max="14358" width="13.42578125" customWidth="1"/>
    <col min="14593" max="14593" width="22.140625" customWidth="1"/>
    <col min="14594" max="14594" width="8.7109375" customWidth="1"/>
    <col min="14595" max="14595" width="17.5703125" customWidth="1"/>
    <col min="14597" max="14597" width="16.28515625" customWidth="1"/>
    <col min="14599" max="14599" width="19" customWidth="1"/>
    <col min="14600" max="14600" width="12.28515625" bestFit="1" customWidth="1"/>
    <col min="14601" max="14601" width="15.85546875" customWidth="1"/>
    <col min="14603" max="14603" width="16.85546875" customWidth="1"/>
    <col min="14604" max="14604" width="14.85546875" customWidth="1"/>
    <col min="14605" max="14605" width="14.42578125" customWidth="1"/>
    <col min="14612" max="14612" width="15" customWidth="1"/>
    <col min="14614" max="14614" width="13.42578125" customWidth="1"/>
    <col min="14849" max="14849" width="22.140625" customWidth="1"/>
    <col min="14850" max="14850" width="8.7109375" customWidth="1"/>
    <col min="14851" max="14851" width="17.5703125" customWidth="1"/>
    <col min="14853" max="14853" width="16.28515625" customWidth="1"/>
    <col min="14855" max="14855" width="19" customWidth="1"/>
    <col min="14856" max="14856" width="12.28515625" bestFit="1" customWidth="1"/>
    <col min="14857" max="14857" width="15.85546875" customWidth="1"/>
    <col min="14859" max="14859" width="16.85546875" customWidth="1"/>
    <col min="14860" max="14860" width="14.85546875" customWidth="1"/>
    <col min="14861" max="14861" width="14.42578125" customWidth="1"/>
    <col min="14868" max="14868" width="15" customWidth="1"/>
    <col min="14870" max="14870" width="13.42578125" customWidth="1"/>
    <col min="15105" max="15105" width="22.140625" customWidth="1"/>
    <col min="15106" max="15106" width="8.7109375" customWidth="1"/>
    <col min="15107" max="15107" width="17.5703125" customWidth="1"/>
    <col min="15109" max="15109" width="16.28515625" customWidth="1"/>
    <col min="15111" max="15111" width="19" customWidth="1"/>
    <col min="15112" max="15112" width="12.28515625" bestFit="1" customWidth="1"/>
    <col min="15113" max="15113" width="15.85546875" customWidth="1"/>
    <col min="15115" max="15115" width="16.85546875" customWidth="1"/>
    <col min="15116" max="15116" width="14.85546875" customWidth="1"/>
    <col min="15117" max="15117" width="14.42578125" customWidth="1"/>
    <col min="15124" max="15124" width="15" customWidth="1"/>
    <col min="15126" max="15126" width="13.42578125" customWidth="1"/>
    <col min="15361" max="15361" width="22.140625" customWidth="1"/>
    <col min="15362" max="15362" width="8.7109375" customWidth="1"/>
    <col min="15363" max="15363" width="17.5703125" customWidth="1"/>
    <col min="15365" max="15365" width="16.28515625" customWidth="1"/>
    <col min="15367" max="15367" width="19" customWidth="1"/>
    <col min="15368" max="15368" width="12.28515625" bestFit="1" customWidth="1"/>
    <col min="15369" max="15369" width="15.85546875" customWidth="1"/>
    <col min="15371" max="15371" width="16.85546875" customWidth="1"/>
    <col min="15372" max="15372" width="14.85546875" customWidth="1"/>
    <col min="15373" max="15373" width="14.42578125" customWidth="1"/>
    <col min="15380" max="15380" width="15" customWidth="1"/>
    <col min="15382" max="15382" width="13.42578125" customWidth="1"/>
    <col min="15617" max="15617" width="22.140625" customWidth="1"/>
    <col min="15618" max="15618" width="8.7109375" customWidth="1"/>
    <col min="15619" max="15619" width="17.5703125" customWidth="1"/>
    <col min="15621" max="15621" width="16.28515625" customWidth="1"/>
    <col min="15623" max="15623" width="19" customWidth="1"/>
    <col min="15624" max="15624" width="12.28515625" bestFit="1" customWidth="1"/>
    <col min="15625" max="15625" width="15.85546875" customWidth="1"/>
    <col min="15627" max="15627" width="16.85546875" customWidth="1"/>
    <col min="15628" max="15628" width="14.85546875" customWidth="1"/>
    <col min="15629" max="15629" width="14.42578125" customWidth="1"/>
    <col min="15636" max="15636" width="15" customWidth="1"/>
    <col min="15638" max="15638" width="13.42578125" customWidth="1"/>
    <col min="15873" max="15873" width="22.140625" customWidth="1"/>
    <col min="15874" max="15874" width="8.7109375" customWidth="1"/>
    <col min="15875" max="15875" width="17.5703125" customWidth="1"/>
    <col min="15877" max="15877" width="16.28515625" customWidth="1"/>
    <col min="15879" max="15879" width="19" customWidth="1"/>
    <col min="15880" max="15880" width="12.28515625" bestFit="1" customWidth="1"/>
    <col min="15881" max="15881" width="15.85546875" customWidth="1"/>
    <col min="15883" max="15883" width="16.85546875" customWidth="1"/>
    <col min="15884" max="15884" width="14.85546875" customWidth="1"/>
    <col min="15885" max="15885" width="14.42578125" customWidth="1"/>
    <col min="15892" max="15892" width="15" customWidth="1"/>
    <col min="15894" max="15894" width="13.42578125" customWidth="1"/>
    <col min="16129" max="16129" width="22.140625" customWidth="1"/>
    <col min="16130" max="16130" width="8.7109375" customWidth="1"/>
    <col min="16131" max="16131" width="17.5703125" customWidth="1"/>
    <col min="16133" max="16133" width="16.28515625" customWidth="1"/>
    <col min="16135" max="16135" width="19" customWidth="1"/>
    <col min="16136" max="16136" width="12.28515625" bestFit="1" customWidth="1"/>
    <col min="16137" max="16137" width="15.85546875" customWidth="1"/>
    <col min="16139" max="16139" width="16.85546875" customWidth="1"/>
    <col min="16140" max="16140" width="14.85546875" customWidth="1"/>
    <col min="16141" max="16141" width="14.42578125" customWidth="1"/>
    <col min="16148" max="16148" width="15" customWidth="1"/>
    <col min="16150" max="16150" width="13.42578125" customWidth="1"/>
  </cols>
  <sheetData>
    <row r="1" spans="1:22" x14ac:dyDescent="0.25">
      <c r="A1" s="1" t="s">
        <v>0</v>
      </c>
      <c r="B1" s="1"/>
      <c r="C1" s="2"/>
      <c r="D1" s="1"/>
      <c r="E1" s="2"/>
      <c r="F1" s="1"/>
      <c r="G1" s="2"/>
      <c r="H1" s="1"/>
      <c r="I1" s="2"/>
      <c r="J1" s="1"/>
      <c r="K1" s="1"/>
      <c r="L1" s="1"/>
      <c r="M1" s="1"/>
      <c r="N1" s="1"/>
      <c r="O1" s="1"/>
      <c r="P1" s="1"/>
      <c r="Q1" s="1"/>
      <c r="R1" s="1"/>
      <c r="S1" s="1"/>
      <c r="T1" s="1"/>
      <c r="U1" s="1"/>
      <c r="V1" s="2"/>
    </row>
    <row r="2" spans="1:22" x14ac:dyDescent="0.25">
      <c r="A2" s="1" t="s">
        <v>1</v>
      </c>
      <c r="B2" s="1"/>
      <c r="C2" s="2"/>
      <c r="D2" s="1"/>
      <c r="E2" s="2"/>
      <c r="F2" s="1"/>
      <c r="G2" s="2"/>
      <c r="H2" s="1"/>
      <c r="I2" s="2"/>
      <c r="J2" s="1"/>
      <c r="K2" s="1"/>
      <c r="L2" s="1"/>
      <c r="M2" s="1"/>
      <c r="N2" s="1"/>
      <c r="O2" s="1"/>
      <c r="P2" s="1"/>
      <c r="Q2" s="1"/>
      <c r="R2" s="1"/>
      <c r="S2" s="1"/>
      <c r="T2" s="1"/>
      <c r="U2" s="1"/>
      <c r="V2" s="2"/>
    </row>
    <row r="3" spans="1:22" s="307" customFormat="1" x14ac:dyDescent="0.25">
      <c r="A3" s="3" t="s">
        <v>641</v>
      </c>
      <c r="B3" s="3"/>
      <c r="C3" s="306"/>
      <c r="D3" s="3"/>
      <c r="E3" s="306"/>
      <c r="F3" s="3"/>
      <c r="G3" s="306"/>
      <c r="H3" s="3"/>
      <c r="I3" s="306"/>
      <c r="J3" s="3"/>
      <c r="K3" s="3"/>
      <c r="L3" s="3"/>
      <c r="M3" s="3"/>
      <c r="N3" s="3"/>
      <c r="O3" s="3"/>
      <c r="P3" s="3"/>
      <c r="Q3" s="3"/>
      <c r="R3" s="3"/>
      <c r="S3" s="3"/>
      <c r="T3" s="3"/>
      <c r="U3" s="3"/>
      <c r="V3" s="306"/>
    </row>
    <row r="4" spans="1:22" x14ac:dyDescent="0.25">
      <c r="A4" s="1" t="s">
        <v>2</v>
      </c>
      <c r="B4" s="1"/>
      <c r="C4" s="2"/>
      <c r="D4" s="1"/>
      <c r="E4" s="2"/>
      <c r="F4" s="1"/>
      <c r="G4" s="2"/>
      <c r="H4" s="1"/>
      <c r="I4" s="2"/>
      <c r="J4" s="1"/>
      <c r="K4" s="1"/>
      <c r="L4" s="1"/>
      <c r="M4" s="1"/>
      <c r="N4" s="1"/>
      <c r="O4" s="1"/>
      <c r="P4" s="1"/>
      <c r="Q4" s="1"/>
      <c r="R4" s="1"/>
      <c r="S4" s="1"/>
      <c r="T4" s="1"/>
      <c r="U4" s="1"/>
      <c r="V4" s="2"/>
    </row>
    <row r="5" spans="1:22" ht="15.75" thickBot="1" x14ac:dyDescent="0.3">
      <c r="A5" s="323" t="s">
        <v>3</v>
      </c>
      <c r="B5" s="324"/>
      <c r="C5" s="324"/>
      <c r="D5" s="324"/>
      <c r="E5" s="324"/>
      <c r="F5" s="324"/>
      <c r="G5" s="324"/>
      <c r="H5" s="324"/>
      <c r="I5" s="325"/>
      <c r="J5" s="4"/>
      <c r="K5" s="4"/>
      <c r="L5" s="4"/>
      <c r="M5" s="326" t="s">
        <v>4</v>
      </c>
      <c r="N5" s="326"/>
      <c r="O5" s="326"/>
      <c r="P5" s="326"/>
      <c r="Q5" s="326"/>
      <c r="R5" s="326"/>
      <c r="S5" s="326"/>
      <c r="T5" s="326"/>
      <c r="U5" s="326"/>
      <c r="V5" s="327"/>
    </row>
    <row r="6" spans="1:22" ht="15.75" thickBot="1" x14ac:dyDescent="0.3">
      <c r="A6" s="328" t="s">
        <v>5</v>
      </c>
      <c r="B6" s="328" t="s">
        <v>6</v>
      </c>
      <c r="C6" s="328" t="s">
        <v>7</v>
      </c>
      <c r="D6" s="330" t="s">
        <v>8</v>
      </c>
      <c r="E6" s="330" t="s">
        <v>9</v>
      </c>
      <c r="F6" s="330" t="s">
        <v>10</v>
      </c>
      <c r="G6" s="330" t="s">
        <v>11</v>
      </c>
      <c r="H6" s="5"/>
      <c r="I6" s="330" t="s">
        <v>12</v>
      </c>
      <c r="J6" s="316" t="s">
        <v>13</v>
      </c>
      <c r="K6" s="316" t="s">
        <v>14</v>
      </c>
      <c r="L6" s="318" t="s">
        <v>15</v>
      </c>
      <c r="M6" s="319" t="s">
        <v>16</v>
      </c>
      <c r="N6" s="320"/>
      <c r="O6" s="321"/>
      <c r="P6" s="322"/>
      <c r="Q6" s="6" t="s">
        <v>17</v>
      </c>
      <c r="R6" s="7"/>
      <c r="S6" s="7"/>
      <c r="T6" s="7"/>
      <c r="U6" s="8"/>
      <c r="V6" s="9"/>
    </row>
    <row r="7" spans="1:22" ht="51" x14ac:dyDescent="0.25">
      <c r="A7" s="329"/>
      <c r="B7" s="329"/>
      <c r="C7" s="329"/>
      <c r="D7" s="331"/>
      <c r="E7" s="331"/>
      <c r="F7" s="331"/>
      <c r="G7" s="331"/>
      <c r="H7" s="10" t="s">
        <v>18</v>
      </c>
      <c r="I7" s="331"/>
      <c r="J7" s="317"/>
      <c r="K7" s="317"/>
      <c r="L7" s="317"/>
      <c r="M7" s="11" t="s">
        <v>19</v>
      </c>
      <c r="N7" s="11" t="s">
        <v>20</v>
      </c>
      <c r="O7" s="11" t="s">
        <v>21</v>
      </c>
      <c r="P7" s="11" t="s">
        <v>22</v>
      </c>
      <c r="Q7" s="10" t="s">
        <v>23</v>
      </c>
      <c r="R7" s="10" t="s">
        <v>24</v>
      </c>
      <c r="S7" s="12" t="s">
        <v>25</v>
      </c>
      <c r="T7" s="13" t="s">
        <v>26</v>
      </c>
      <c r="U7" s="10" t="s">
        <v>27</v>
      </c>
      <c r="V7" s="11" t="s">
        <v>28</v>
      </c>
    </row>
    <row r="8" spans="1:22" ht="120" x14ac:dyDescent="0.25">
      <c r="A8" s="14" t="s">
        <v>29</v>
      </c>
      <c r="B8" s="15">
        <v>17</v>
      </c>
      <c r="C8" s="14" t="s">
        <v>30</v>
      </c>
      <c r="D8" s="16">
        <v>24</v>
      </c>
      <c r="E8" s="14" t="s">
        <v>31</v>
      </c>
      <c r="F8" s="17">
        <v>24.2</v>
      </c>
      <c r="G8" s="18" t="s">
        <v>32</v>
      </c>
      <c r="H8" s="19" t="s">
        <v>33</v>
      </c>
      <c r="I8" s="20" t="s">
        <v>34</v>
      </c>
      <c r="J8" s="18" t="s">
        <v>35</v>
      </c>
      <c r="K8" s="21" t="s">
        <v>36</v>
      </c>
      <c r="L8" s="22">
        <f>+M8</f>
        <v>500000000</v>
      </c>
      <c r="M8" s="23">
        <v>500000000</v>
      </c>
      <c r="N8" s="24"/>
      <c r="O8" s="24"/>
      <c r="P8" s="24"/>
      <c r="Q8" s="4"/>
      <c r="R8" s="4"/>
      <c r="S8" s="4"/>
      <c r="T8" s="4"/>
      <c r="U8" s="24"/>
      <c r="V8" s="25" t="s">
        <v>37</v>
      </c>
    </row>
    <row r="9" spans="1:22" x14ac:dyDescent="0.25">
      <c r="A9" s="4"/>
      <c r="B9" s="26"/>
      <c r="C9" s="27"/>
      <c r="D9" s="26"/>
      <c r="E9" s="27"/>
      <c r="F9" s="28"/>
      <c r="G9" s="27"/>
      <c r="H9" s="28"/>
      <c r="I9" s="29"/>
      <c r="J9" s="26"/>
      <c r="K9" s="4"/>
      <c r="L9" s="30"/>
      <c r="M9" s="31"/>
      <c r="N9" s="24"/>
      <c r="O9" s="24"/>
      <c r="P9" s="4"/>
      <c r="Q9" s="4"/>
      <c r="R9" s="4"/>
      <c r="S9" s="4"/>
      <c r="T9" s="4"/>
      <c r="U9" s="24"/>
      <c r="V9" s="27"/>
    </row>
    <row r="10" spans="1:22" ht="210" x14ac:dyDescent="0.25">
      <c r="A10" s="14" t="s">
        <v>45</v>
      </c>
      <c r="B10" s="15">
        <v>17</v>
      </c>
      <c r="C10" s="14" t="s">
        <v>38</v>
      </c>
      <c r="D10" s="16">
        <v>25</v>
      </c>
      <c r="E10" s="14" t="s">
        <v>39</v>
      </c>
      <c r="F10" s="17">
        <v>25.1</v>
      </c>
      <c r="G10" s="14" t="s">
        <v>40</v>
      </c>
      <c r="H10" s="34">
        <v>2020003660052</v>
      </c>
      <c r="I10" s="14" t="s">
        <v>41</v>
      </c>
      <c r="J10" s="35" t="s">
        <v>42</v>
      </c>
      <c r="K10" s="14" t="s">
        <v>43</v>
      </c>
      <c r="L10" s="22">
        <f>+M10</f>
        <v>100000000</v>
      </c>
      <c r="M10" s="23">
        <v>100000000</v>
      </c>
      <c r="N10" s="36"/>
      <c r="O10" s="36"/>
      <c r="P10" s="36"/>
      <c r="Q10" s="21"/>
      <c r="R10" s="21"/>
      <c r="S10" s="21"/>
      <c r="T10" s="21"/>
      <c r="U10" s="36"/>
      <c r="V10" s="14" t="s">
        <v>44</v>
      </c>
    </row>
    <row r="11" spans="1:22" x14ac:dyDescent="0.25">
      <c r="A11" s="4"/>
      <c r="B11" s="26"/>
      <c r="C11" s="27"/>
      <c r="D11" s="26"/>
      <c r="E11" s="27"/>
      <c r="F11" s="28"/>
      <c r="H11" s="28"/>
      <c r="I11" s="27"/>
      <c r="J11" s="26"/>
      <c r="K11" s="4"/>
      <c r="L11" s="30"/>
      <c r="M11" s="31"/>
      <c r="N11" s="4"/>
      <c r="O11" s="4"/>
      <c r="P11" s="4"/>
      <c r="Q11" s="4"/>
      <c r="R11" s="4"/>
      <c r="S11" s="4"/>
      <c r="T11" s="4"/>
      <c r="U11" s="4"/>
      <c r="V11" s="27"/>
    </row>
    <row r="12" spans="1:22" ht="165" x14ac:dyDescent="0.25">
      <c r="A12" s="37" t="s">
        <v>46</v>
      </c>
      <c r="B12" s="38">
        <v>17</v>
      </c>
      <c r="C12" s="39" t="s">
        <v>30</v>
      </c>
      <c r="D12" s="37">
        <v>24</v>
      </c>
      <c r="E12" s="40" t="s">
        <v>47</v>
      </c>
      <c r="F12" s="37" t="s">
        <v>48</v>
      </c>
      <c r="G12" s="41" t="s">
        <v>49</v>
      </c>
      <c r="H12" s="34">
        <v>2020003660054</v>
      </c>
      <c r="I12" s="40" t="s">
        <v>50</v>
      </c>
      <c r="J12" s="40" t="s">
        <v>51</v>
      </c>
      <c r="K12" s="40" t="s">
        <v>50</v>
      </c>
      <c r="L12" s="42">
        <f>+M12</f>
        <v>800000000</v>
      </c>
      <c r="M12" s="42">
        <v>800000000</v>
      </c>
      <c r="N12" s="24"/>
      <c r="O12" s="24"/>
      <c r="P12" s="24"/>
      <c r="Q12" s="4"/>
      <c r="R12" s="4"/>
      <c r="S12" s="4"/>
      <c r="T12" s="4"/>
      <c r="U12" s="24"/>
      <c r="V12" s="27"/>
    </row>
    <row r="13" spans="1:22" ht="165" x14ac:dyDescent="0.25">
      <c r="A13" s="37" t="s">
        <v>46</v>
      </c>
      <c r="B13" s="38">
        <v>17</v>
      </c>
      <c r="C13" s="39" t="s">
        <v>30</v>
      </c>
      <c r="D13" s="37">
        <v>24</v>
      </c>
      <c r="E13" s="40" t="s">
        <v>47</v>
      </c>
      <c r="F13" s="43" t="s">
        <v>52</v>
      </c>
      <c r="G13" s="44" t="s">
        <v>32</v>
      </c>
      <c r="H13" s="34">
        <v>2020003660054</v>
      </c>
      <c r="I13" s="40" t="s">
        <v>50</v>
      </c>
      <c r="J13" s="40" t="s">
        <v>51</v>
      </c>
      <c r="K13" s="40" t="s">
        <v>50</v>
      </c>
      <c r="L13" s="42">
        <f>+M13</f>
        <v>870000000</v>
      </c>
      <c r="M13" s="42">
        <v>870000000</v>
      </c>
      <c r="N13" s="24"/>
      <c r="O13" s="24"/>
      <c r="P13" s="4"/>
      <c r="Q13" s="4"/>
      <c r="R13" s="4"/>
      <c r="S13" s="4"/>
      <c r="T13" s="4"/>
      <c r="U13" s="24"/>
      <c r="V13" s="27"/>
    </row>
    <row r="14" spans="1:22" s="56" customFormat="1" x14ac:dyDescent="0.25">
      <c r="A14" s="57"/>
      <c r="B14" s="57"/>
      <c r="C14" s="58"/>
      <c r="D14" s="57"/>
      <c r="E14" s="58"/>
      <c r="F14" s="57"/>
      <c r="G14" s="58"/>
      <c r="H14" s="57"/>
      <c r="I14" s="58"/>
      <c r="J14" s="57"/>
      <c r="K14" s="57" t="s">
        <v>74</v>
      </c>
      <c r="L14" s="59">
        <f>SUM(L8:L13)</f>
        <v>2270000000</v>
      </c>
      <c r="M14" s="59">
        <f>SUM(M8:M13)</f>
        <v>2270000000</v>
      </c>
      <c r="N14" s="57"/>
      <c r="O14" s="57"/>
      <c r="P14" s="57"/>
      <c r="Q14" s="57"/>
      <c r="R14" s="57"/>
      <c r="S14" s="57"/>
      <c r="T14" s="57"/>
      <c r="U14" s="57"/>
      <c r="V14" s="58"/>
    </row>
    <row r="15" spans="1:22" x14ac:dyDescent="0.25">
      <c r="A15" s="4"/>
      <c r="B15" s="4"/>
      <c r="C15" s="27"/>
      <c r="D15" s="4"/>
      <c r="E15" s="27"/>
      <c r="F15" s="4"/>
      <c r="G15" s="27"/>
      <c r="H15" s="4"/>
      <c r="I15" s="27"/>
      <c r="J15" s="4"/>
      <c r="K15" s="4"/>
      <c r="L15" s="4"/>
      <c r="M15" s="33"/>
      <c r="N15" s="4"/>
      <c r="O15" s="4"/>
      <c r="P15" s="4"/>
      <c r="Q15" s="4"/>
      <c r="R15" s="4"/>
      <c r="S15" s="4"/>
      <c r="T15" s="4"/>
      <c r="U15" s="4"/>
      <c r="V15" s="27"/>
    </row>
    <row r="16" spans="1:22" x14ac:dyDescent="0.25">
      <c r="A16" s="4"/>
      <c r="B16" s="4"/>
      <c r="C16" s="27"/>
      <c r="D16" s="4"/>
      <c r="E16" s="27"/>
      <c r="F16" s="4"/>
      <c r="G16" s="27"/>
      <c r="H16" s="4"/>
      <c r="I16" s="27"/>
      <c r="J16" s="4"/>
      <c r="K16" s="4"/>
      <c r="L16" s="4"/>
      <c r="M16" s="33"/>
      <c r="N16" s="4"/>
      <c r="O16" s="4"/>
      <c r="P16" s="4"/>
      <c r="Q16" s="4"/>
      <c r="R16" s="4"/>
      <c r="S16" s="4"/>
      <c r="T16" s="4"/>
      <c r="U16" s="4"/>
      <c r="V16" s="27"/>
    </row>
    <row r="17" spans="1:22" x14ac:dyDescent="0.25">
      <c r="A17" s="4"/>
      <c r="B17" s="4"/>
      <c r="C17" s="27"/>
      <c r="D17" s="4"/>
      <c r="E17" s="27"/>
      <c r="F17" s="4"/>
      <c r="G17" s="27"/>
      <c r="H17" s="4"/>
      <c r="I17" s="27"/>
      <c r="J17" s="4"/>
      <c r="K17" s="4"/>
      <c r="L17" s="4"/>
      <c r="M17" s="33"/>
      <c r="N17" s="4"/>
      <c r="O17" s="4"/>
      <c r="P17" s="4"/>
      <c r="Q17" s="4"/>
      <c r="R17" s="4"/>
      <c r="S17" s="4"/>
      <c r="T17" s="4"/>
      <c r="U17" s="4"/>
      <c r="V17" s="27"/>
    </row>
    <row r="18" spans="1:22" x14ac:dyDescent="0.25">
      <c r="A18" s="4"/>
      <c r="B18" s="4"/>
      <c r="C18" s="27"/>
      <c r="D18" s="4"/>
      <c r="E18" s="27"/>
      <c r="F18" s="4"/>
      <c r="G18" s="27"/>
      <c r="H18" s="4"/>
      <c r="I18" s="27"/>
      <c r="J18" s="4"/>
      <c r="K18" s="4"/>
      <c r="L18" s="4"/>
      <c r="M18" s="33"/>
      <c r="N18" s="4"/>
      <c r="O18" s="4"/>
      <c r="P18" s="4"/>
      <c r="Q18" s="4"/>
      <c r="R18" s="4"/>
      <c r="S18" s="4"/>
      <c r="T18" s="4"/>
      <c r="U18" s="4"/>
      <c r="V18" s="27"/>
    </row>
  </sheetData>
  <mergeCells count="14">
    <mergeCell ref="J6:J7"/>
    <mergeCell ref="K6:K7"/>
    <mergeCell ref="L6:L7"/>
    <mergeCell ref="M6:P6"/>
    <mergeCell ref="A5:I5"/>
    <mergeCell ref="M5:V5"/>
    <mergeCell ref="A6:A7"/>
    <mergeCell ref="B6:B7"/>
    <mergeCell ref="C6:C7"/>
    <mergeCell ref="D6:D7"/>
    <mergeCell ref="E6:E7"/>
    <mergeCell ref="F6:F7"/>
    <mergeCell ref="G6:G7"/>
    <mergeCell ref="I6:I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election activeCell="A7" sqref="A7:A8"/>
    </sheetView>
  </sheetViews>
  <sheetFormatPr baseColWidth="10" defaultRowHeight="15" x14ac:dyDescent="0.25"/>
  <cols>
    <col min="1" max="1" width="22.140625" customWidth="1"/>
    <col min="2" max="2" width="8.7109375" customWidth="1"/>
    <col min="3" max="3" width="17.5703125" style="32" customWidth="1"/>
    <col min="4" max="4" width="11.7109375" bestFit="1" customWidth="1"/>
    <col min="5" max="5" width="15.7109375" style="32" customWidth="1"/>
    <col min="7" max="7" width="19" style="32" customWidth="1"/>
    <col min="8" max="8" width="18.140625" customWidth="1"/>
    <col min="9" max="9" width="18.5703125" style="32" customWidth="1"/>
    <col min="10" max="10" width="24" customWidth="1"/>
    <col min="11" max="11" width="21.140625" customWidth="1"/>
    <col min="12" max="12" width="18.28515625" style="52" customWidth="1"/>
    <col min="13" max="13" width="14.42578125" customWidth="1"/>
    <col min="14" max="14" width="19.7109375" customWidth="1"/>
    <col min="15" max="15" width="15.85546875" style="52" bestFit="1" customWidth="1"/>
    <col min="20" max="20" width="15" customWidth="1"/>
    <col min="21" max="21" width="14" bestFit="1" customWidth="1"/>
    <col min="22" max="22" width="28.5703125" style="32" customWidth="1"/>
    <col min="257" max="257" width="22.140625" customWidth="1"/>
    <col min="258" max="258" width="8.7109375" customWidth="1"/>
    <col min="259" max="259" width="17.5703125" customWidth="1"/>
    <col min="260" max="260" width="11.7109375" bestFit="1" customWidth="1"/>
    <col min="261" max="261" width="15.7109375" customWidth="1"/>
    <col min="263" max="263" width="19" customWidth="1"/>
    <col min="264" max="264" width="18.140625" customWidth="1"/>
    <col min="265" max="265" width="18.5703125" customWidth="1"/>
    <col min="266" max="266" width="24" customWidth="1"/>
    <col min="267" max="267" width="21.140625" customWidth="1"/>
    <col min="268" max="268" width="18.28515625" customWidth="1"/>
    <col min="269" max="269" width="14.42578125" customWidth="1"/>
    <col min="270" max="270" width="19.7109375" customWidth="1"/>
    <col min="271" max="271" width="15.85546875" bestFit="1" customWidth="1"/>
    <col min="276" max="276" width="15" customWidth="1"/>
    <col min="277" max="277" width="14" bestFit="1" customWidth="1"/>
    <col min="278" max="278" width="28.5703125" customWidth="1"/>
    <col min="513" max="513" width="22.140625" customWidth="1"/>
    <col min="514" max="514" width="8.7109375" customWidth="1"/>
    <col min="515" max="515" width="17.5703125" customWidth="1"/>
    <col min="516" max="516" width="11.7109375" bestFit="1" customWidth="1"/>
    <col min="517" max="517" width="15.7109375" customWidth="1"/>
    <col min="519" max="519" width="19" customWidth="1"/>
    <col min="520" max="520" width="18.140625" customWidth="1"/>
    <col min="521" max="521" width="18.5703125" customWidth="1"/>
    <col min="522" max="522" width="24" customWidth="1"/>
    <col min="523" max="523" width="21.140625" customWidth="1"/>
    <col min="524" max="524" width="18.28515625" customWidth="1"/>
    <col min="525" max="525" width="14.42578125" customWidth="1"/>
    <col min="526" max="526" width="19.7109375" customWidth="1"/>
    <col min="527" max="527" width="15.85546875" bestFit="1" customWidth="1"/>
    <col min="532" max="532" width="15" customWidth="1"/>
    <col min="533" max="533" width="14" bestFit="1" customWidth="1"/>
    <col min="534" max="534" width="28.5703125" customWidth="1"/>
    <col min="769" max="769" width="22.140625" customWidth="1"/>
    <col min="770" max="770" width="8.7109375" customWidth="1"/>
    <col min="771" max="771" width="17.5703125" customWidth="1"/>
    <col min="772" max="772" width="11.7109375" bestFit="1" customWidth="1"/>
    <col min="773" max="773" width="15.7109375" customWidth="1"/>
    <col min="775" max="775" width="19" customWidth="1"/>
    <col min="776" max="776" width="18.140625" customWidth="1"/>
    <col min="777" max="777" width="18.5703125" customWidth="1"/>
    <col min="778" max="778" width="24" customWidth="1"/>
    <col min="779" max="779" width="21.140625" customWidth="1"/>
    <col min="780" max="780" width="18.28515625" customWidth="1"/>
    <col min="781" max="781" width="14.42578125" customWidth="1"/>
    <col min="782" max="782" width="19.7109375" customWidth="1"/>
    <col min="783" max="783" width="15.85546875" bestFit="1" customWidth="1"/>
    <col min="788" max="788" width="15" customWidth="1"/>
    <col min="789" max="789" width="14" bestFit="1" customWidth="1"/>
    <col min="790" max="790" width="28.5703125" customWidth="1"/>
    <col min="1025" max="1025" width="22.140625" customWidth="1"/>
    <col min="1026" max="1026" width="8.7109375" customWidth="1"/>
    <col min="1027" max="1027" width="17.5703125" customWidth="1"/>
    <col min="1028" max="1028" width="11.7109375" bestFit="1" customWidth="1"/>
    <col min="1029" max="1029" width="15.7109375" customWidth="1"/>
    <col min="1031" max="1031" width="19" customWidth="1"/>
    <col min="1032" max="1032" width="18.140625" customWidth="1"/>
    <col min="1033" max="1033" width="18.5703125" customWidth="1"/>
    <col min="1034" max="1034" width="24" customWidth="1"/>
    <col min="1035" max="1035" width="21.140625" customWidth="1"/>
    <col min="1036" max="1036" width="18.28515625" customWidth="1"/>
    <col min="1037" max="1037" width="14.42578125" customWidth="1"/>
    <col min="1038" max="1038" width="19.7109375" customWidth="1"/>
    <col min="1039" max="1039" width="15.85546875" bestFit="1" customWidth="1"/>
    <col min="1044" max="1044" width="15" customWidth="1"/>
    <col min="1045" max="1045" width="14" bestFit="1" customWidth="1"/>
    <col min="1046" max="1046" width="28.5703125" customWidth="1"/>
    <col min="1281" max="1281" width="22.140625" customWidth="1"/>
    <col min="1282" max="1282" width="8.7109375" customWidth="1"/>
    <col min="1283" max="1283" width="17.5703125" customWidth="1"/>
    <col min="1284" max="1284" width="11.7109375" bestFit="1" customWidth="1"/>
    <col min="1285" max="1285" width="15.7109375" customWidth="1"/>
    <col min="1287" max="1287" width="19" customWidth="1"/>
    <col min="1288" max="1288" width="18.140625" customWidth="1"/>
    <col min="1289" max="1289" width="18.5703125" customWidth="1"/>
    <col min="1290" max="1290" width="24" customWidth="1"/>
    <col min="1291" max="1291" width="21.140625" customWidth="1"/>
    <col min="1292" max="1292" width="18.28515625" customWidth="1"/>
    <col min="1293" max="1293" width="14.42578125" customWidth="1"/>
    <col min="1294" max="1294" width="19.7109375" customWidth="1"/>
    <col min="1295" max="1295" width="15.85546875" bestFit="1" customWidth="1"/>
    <col min="1300" max="1300" width="15" customWidth="1"/>
    <col min="1301" max="1301" width="14" bestFit="1" customWidth="1"/>
    <col min="1302" max="1302" width="28.5703125" customWidth="1"/>
    <col min="1537" max="1537" width="22.140625" customWidth="1"/>
    <col min="1538" max="1538" width="8.7109375" customWidth="1"/>
    <col min="1539" max="1539" width="17.5703125" customWidth="1"/>
    <col min="1540" max="1540" width="11.7109375" bestFit="1" customWidth="1"/>
    <col min="1541" max="1541" width="15.7109375" customWidth="1"/>
    <col min="1543" max="1543" width="19" customWidth="1"/>
    <col min="1544" max="1544" width="18.140625" customWidth="1"/>
    <col min="1545" max="1545" width="18.5703125" customWidth="1"/>
    <col min="1546" max="1546" width="24" customWidth="1"/>
    <col min="1547" max="1547" width="21.140625" customWidth="1"/>
    <col min="1548" max="1548" width="18.28515625" customWidth="1"/>
    <col min="1549" max="1549" width="14.42578125" customWidth="1"/>
    <col min="1550" max="1550" width="19.7109375" customWidth="1"/>
    <col min="1551" max="1551" width="15.85546875" bestFit="1" customWidth="1"/>
    <col min="1556" max="1556" width="15" customWidth="1"/>
    <col min="1557" max="1557" width="14" bestFit="1" customWidth="1"/>
    <col min="1558" max="1558" width="28.5703125" customWidth="1"/>
    <col min="1793" max="1793" width="22.140625" customWidth="1"/>
    <col min="1794" max="1794" width="8.7109375" customWidth="1"/>
    <col min="1795" max="1795" width="17.5703125" customWidth="1"/>
    <col min="1796" max="1796" width="11.7109375" bestFit="1" customWidth="1"/>
    <col min="1797" max="1797" width="15.7109375" customWidth="1"/>
    <col min="1799" max="1799" width="19" customWidth="1"/>
    <col min="1800" max="1800" width="18.140625" customWidth="1"/>
    <col min="1801" max="1801" width="18.5703125" customWidth="1"/>
    <col min="1802" max="1802" width="24" customWidth="1"/>
    <col min="1803" max="1803" width="21.140625" customWidth="1"/>
    <col min="1804" max="1804" width="18.28515625" customWidth="1"/>
    <col min="1805" max="1805" width="14.42578125" customWidth="1"/>
    <col min="1806" max="1806" width="19.7109375" customWidth="1"/>
    <col min="1807" max="1807" width="15.85546875" bestFit="1" customWidth="1"/>
    <col min="1812" max="1812" width="15" customWidth="1"/>
    <col min="1813" max="1813" width="14" bestFit="1" customWidth="1"/>
    <col min="1814" max="1814" width="28.5703125" customWidth="1"/>
    <col min="2049" max="2049" width="22.140625" customWidth="1"/>
    <col min="2050" max="2050" width="8.7109375" customWidth="1"/>
    <col min="2051" max="2051" width="17.5703125" customWidth="1"/>
    <col min="2052" max="2052" width="11.7109375" bestFit="1" customWidth="1"/>
    <col min="2053" max="2053" width="15.7109375" customWidth="1"/>
    <col min="2055" max="2055" width="19" customWidth="1"/>
    <col min="2056" max="2056" width="18.140625" customWidth="1"/>
    <col min="2057" max="2057" width="18.5703125" customWidth="1"/>
    <col min="2058" max="2058" width="24" customWidth="1"/>
    <col min="2059" max="2059" width="21.140625" customWidth="1"/>
    <col min="2060" max="2060" width="18.28515625" customWidth="1"/>
    <col min="2061" max="2061" width="14.42578125" customWidth="1"/>
    <col min="2062" max="2062" width="19.7109375" customWidth="1"/>
    <col min="2063" max="2063" width="15.85546875" bestFit="1" customWidth="1"/>
    <col min="2068" max="2068" width="15" customWidth="1"/>
    <col min="2069" max="2069" width="14" bestFit="1" customWidth="1"/>
    <col min="2070" max="2070" width="28.5703125" customWidth="1"/>
    <col min="2305" max="2305" width="22.140625" customWidth="1"/>
    <col min="2306" max="2306" width="8.7109375" customWidth="1"/>
    <col min="2307" max="2307" width="17.5703125" customWidth="1"/>
    <col min="2308" max="2308" width="11.7109375" bestFit="1" customWidth="1"/>
    <col min="2309" max="2309" width="15.7109375" customWidth="1"/>
    <col min="2311" max="2311" width="19" customWidth="1"/>
    <col min="2312" max="2312" width="18.140625" customWidth="1"/>
    <col min="2313" max="2313" width="18.5703125" customWidth="1"/>
    <col min="2314" max="2314" width="24" customWidth="1"/>
    <col min="2315" max="2315" width="21.140625" customWidth="1"/>
    <col min="2316" max="2316" width="18.28515625" customWidth="1"/>
    <col min="2317" max="2317" width="14.42578125" customWidth="1"/>
    <col min="2318" max="2318" width="19.7109375" customWidth="1"/>
    <col min="2319" max="2319" width="15.85546875" bestFit="1" customWidth="1"/>
    <col min="2324" max="2324" width="15" customWidth="1"/>
    <col min="2325" max="2325" width="14" bestFit="1" customWidth="1"/>
    <col min="2326" max="2326" width="28.5703125" customWidth="1"/>
    <col min="2561" max="2561" width="22.140625" customWidth="1"/>
    <col min="2562" max="2562" width="8.7109375" customWidth="1"/>
    <col min="2563" max="2563" width="17.5703125" customWidth="1"/>
    <col min="2564" max="2564" width="11.7109375" bestFit="1" customWidth="1"/>
    <col min="2565" max="2565" width="15.7109375" customWidth="1"/>
    <col min="2567" max="2567" width="19" customWidth="1"/>
    <col min="2568" max="2568" width="18.140625" customWidth="1"/>
    <col min="2569" max="2569" width="18.5703125" customWidth="1"/>
    <col min="2570" max="2570" width="24" customWidth="1"/>
    <col min="2571" max="2571" width="21.140625" customWidth="1"/>
    <col min="2572" max="2572" width="18.28515625" customWidth="1"/>
    <col min="2573" max="2573" width="14.42578125" customWidth="1"/>
    <col min="2574" max="2574" width="19.7109375" customWidth="1"/>
    <col min="2575" max="2575" width="15.85546875" bestFit="1" customWidth="1"/>
    <col min="2580" max="2580" width="15" customWidth="1"/>
    <col min="2581" max="2581" width="14" bestFit="1" customWidth="1"/>
    <col min="2582" max="2582" width="28.5703125" customWidth="1"/>
    <col min="2817" max="2817" width="22.140625" customWidth="1"/>
    <col min="2818" max="2818" width="8.7109375" customWidth="1"/>
    <col min="2819" max="2819" width="17.5703125" customWidth="1"/>
    <col min="2820" max="2820" width="11.7109375" bestFit="1" customWidth="1"/>
    <col min="2821" max="2821" width="15.7109375" customWidth="1"/>
    <col min="2823" max="2823" width="19" customWidth="1"/>
    <col min="2824" max="2824" width="18.140625" customWidth="1"/>
    <col min="2825" max="2825" width="18.5703125" customWidth="1"/>
    <col min="2826" max="2826" width="24" customWidth="1"/>
    <col min="2827" max="2827" width="21.140625" customWidth="1"/>
    <col min="2828" max="2828" width="18.28515625" customWidth="1"/>
    <col min="2829" max="2829" width="14.42578125" customWidth="1"/>
    <col min="2830" max="2830" width="19.7109375" customWidth="1"/>
    <col min="2831" max="2831" width="15.85546875" bestFit="1" customWidth="1"/>
    <col min="2836" max="2836" width="15" customWidth="1"/>
    <col min="2837" max="2837" width="14" bestFit="1" customWidth="1"/>
    <col min="2838" max="2838" width="28.5703125" customWidth="1"/>
    <col min="3073" max="3073" width="22.140625" customWidth="1"/>
    <col min="3074" max="3074" width="8.7109375" customWidth="1"/>
    <col min="3075" max="3075" width="17.5703125" customWidth="1"/>
    <col min="3076" max="3076" width="11.7109375" bestFit="1" customWidth="1"/>
    <col min="3077" max="3077" width="15.7109375" customWidth="1"/>
    <col min="3079" max="3079" width="19" customWidth="1"/>
    <col min="3080" max="3080" width="18.140625" customWidth="1"/>
    <col min="3081" max="3081" width="18.5703125" customWidth="1"/>
    <col min="3082" max="3082" width="24" customWidth="1"/>
    <col min="3083" max="3083" width="21.140625" customWidth="1"/>
    <col min="3084" max="3084" width="18.28515625" customWidth="1"/>
    <col min="3085" max="3085" width="14.42578125" customWidth="1"/>
    <col min="3086" max="3086" width="19.7109375" customWidth="1"/>
    <col min="3087" max="3087" width="15.85546875" bestFit="1" customWidth="1"/>
    <col min="3092" max="3092" width="15" customWidth="1"/>
    <col min="3093" max="3093" width="14" bestFit="1" customWidth="1"/>
    <col min="3094" max="3094" width="28.5703125" customWidth="1"/>
    <col min="3329" max="3329" width="22.140625" customWidth="1"/>
    <col min="3330" max="3330" width="8.7109375" customWidth="1"/>
    <col min="3331" max="3331" width="17.5703125" customWidth="1"/>
    <col min="3332" max="3332" width="11.7109375" bestFit="1" customWidth="1"/>
    <col min="3333" max="3333" width="15.7109375" customWidth="1"/>
    <col min="3335" max="3335" width="19" customWidth="1"/>
    <col min="3336" max="3336" width="18.140625" customWidth="1"/>
    <col min="3337" max="3337" width="18.5703125" customWidth="1"/>
    <col min="3338" max="3338" width="24" customWidth="1"/>
    <col min="3339" max="3339" width="21.140625" customWidth="1"/>
    <col min="3340" max="3340" width="18.28515625" customWidth="1"/>
    <col min="3341" max="3341" width="14.42578125" customWidth="1"/>
    <col min="3342" max="3342" width="19.7109375" customWidth="1"/>
    <col min="3343" max="3343" width="15.85546875" bestFit="1" customWidth="1"/>
    <col min="3348" max="3348" width="15" customWidth="1"/>
    <col min="3349" max="3349" width="14" bestFit="1" customWidth="1"/>
    <col min="3350" max="3350" width="28.5703125" customWidth="1"/>
    <col min="3585" max="3585" width="22.140625" customWidth="1"/>
    <col min="3586" max="3586" width="8.7109375" customWidth="1"/>
    <col min="3587" max="3587" width="17.5703125" customWidth="1"/>
    <col min="3588" max="3588" width="11.7109375" bestFit="1" customWidth="1"/>
    <col min="3589" max="3589" width="15.7109375" customWidth="1"/>
    <col min="3591" max="3591" width="19" customWidth="1"/>
    <col min="3592" max="3592" width="18.140625" customWidth="1"/>
    <col min="3593" max="3593" width="18.5703125" customWidth="1"/>
    <col min="3594" max="3594" width="24" customWidth="1"/>
    <col min="3595" max="3595" width="21.140625" customWidth="1"/>
    <col min="3596" max="3596" width="18.28515625" customWidth="1"/>
    <col min="3597" max="3597" width="14.42578125" customWidth="1"/>
    <col min="3598" max="3598" width="19.7109375" customWidth="1"/>
    <col min="3599" max="3599" width="15.85546875" bestFit="1" customWidth="1"/>
    <col min="3604" max="3604" width="15" customWidth="1"/>
    <col min="3605" max="3605" width="14" bestFit="1" customWidth="1"/>
    <col min="3606" max="3606" width="28.5703125" customWidth="1"/>
    <col min="3841" max="3841" width="22.140625" customWidth="1"/>
    <col min="3842" max="3842" width="8.7109375" customWidth="1"/>
    <col min="3843" max="3843" width="17.5703125" customWidth="1"/>
    <col min="3844" max="3844" width="11.7109375" bestFit="1" customWidth="1"/>
    <col min="3845" max="3845" width="15.7109375" customWidth="1"/>
    <col min="3847" max="3847" width="19" customWidth="1"/>
    <col min="3848" max="3848" width="18.140625" customWidth="1"/>
    <col min="3849" max="3849" width="18.5703125" customWidth="1"/>
    <col min="3850" max="3850" width="24" customWidth="1"/>
    <col min="3851" max="3851" width="21.140625" customWidth="1"/>
    <col min="3852" max="3852" width="18.28515625" customWidth="1"/>
    <col min="3853" max="3853" width="14.42578125" customWidth="1"/>
    <col min="3854" max="3854" width="19.7109375" customWidth="1"/>
    <col min="3855" max="3855" width="15.85546875" bestFit="1" customWidth="1"/>
    <col min="3860" max="3860" width="15" customWidth="1"/>
    <col min="3861" max="3861" width="14" bestFit="1" customWidth="1"/>
    <col min="3862" max="3862" width="28.5703125" customWidth="1"/>
    <col min="4097" max="4097" width="22.140625" customWidth="1"/>
    <col min="4098" max="4098" width="8.7109375" customWidth="1"/>
    <col min="4099" max="4099" width="17.5703125" customWidth="1"/>
    <col min="4100" max="4100" width="11.7109375" bestFit="1" customWidth="1"/>
    <col min="4101" max="4101" width="15.7109375" customWidth="1"/>
    <col min="4103" max="4103" width="19" customWidth="1"/>
    <col min="4104" max="4104" width="18.140625" customWidth="1"/>
    <col min="4105" max="4105" width="18.5703125" customWidth="1"/>
    <col min="4106" max="4106" width="24" customWidth="1"/>
    <col min="4107" max="4107" width="21.140625" customWidth="1"/>
    <col min="4108" max="4108" width="18.28515625" customWidth="1"/>
    <col min="4109" max="4109" width="14.42578125" customWidth="1"/>
    <col min="4110" max="4110" width="19.7109375" customWidth="1"/>
    <col min="4111" max="4111" width="15.85546875" bestFit="1" customWidth="1"/>
    <col min="4116" max="4116" width="15" customWidth="1"/>
    <col min="4117" max="4117" width="14" bestFit="1" customWidth="1"/>
    <col min="4118" max="4118" width="28.5703125" customWidth="1"/>
    <col min="4353" max="4353" width="22.140625" customWidth="1"/>
    <col min="4354" max="4354" width="8.7109375" customWidth="1"/>
    <col min="4355" max="4355" width="17.5703125" customWidth="1"/>
    <col min="4356" max="4356" width="11.7109375" bestFit="1" customWidth="1"/>
    <col min="4357" max="4357" width="15.7109375" customWidth="1"/>
    <col min="4359" max="4359" width="19" customWidth="1"/>
    <col min="4360" max="4360" width="18.140625" customWidth="1"/>
    <col min="4361" max="4361" width="18.5703125" customWidth="1"/>
    <col min="4362" max="4362" width="24" customWidth="1"/>
    <col min="4363" max="4363" width="21.140625" customWidth="1"/>
    <col min="4364" max="4364" width="18.28515625" customWidth="1"/>
    <col min="4365" max="4365" width="14.42578125" customWidth="1"/>
    <col min="4366" max="4366" width="19.7109375" customWidth="1"/>
    <col min="4367" max="4367" width="15.85546875" bestFit="1" customWidth="1"/>
    <col min="4372" max="4372" width="15" customWidth="1"/>
    <col min="4373" max="4373" width="14" bestFit="1" customWidth="1"/>
    <col min="4374" max="4374" width="28.5703125" customWidth="1"/>
    <col min="4609" max="4609" width="22.140625" customWidth="1"/>
    <col min="4610" max="4610" width="8.7109375" customWidth="1"/>
    <col min="4611" max="4611" width="17.5703125" customWidth="1"/>
    <col min="4612" max="4612" width="11.7109375" bestFit="1" customWidth="1"/>
    <col min="4613" max="4613" width="15.7109375" customWidth="1"/>
    <col min="4615" max="4615" width="19" customWidth="1"/>
    <col min="4616" max="4616" width="18.140625" customWidth="1"/>
    <col min="4617" max="4617" width="18.5703125" customWidth="1"/>
    <col min="4618" max="4618" width="24" customWidth="1"/>
    <col min="4619" max="4619" width="21.140625" customWidth="1"/>
    <col min="4620" max="4620" width="18.28515625" customWidth="1"/>
    <col min="4621" max="4621" width="14.42578125" customWidth="1"/>
    <col min="4622" max="4622" width="19.7109375" customWidth="1"/>
    <col min="4623" max="4623" width="15.85546875" bestFit="1" customWidth="1"/>
    <col min="4628" max="4628" width="15" customWidth="1"/>
    <col min="4629" max="4629" width="14" bestFit="1" customWidth="1"/>
    <col min="4630" max="4630" width="28.5703125" customWidth="1"/>
    <col min="4865" max="4865" width="22.140625" customWidth="1"/>
    <col min="4866" max="4866" width="8.7109375" customWidth="1"/>
    <col min="4867" max="4867" width="17.5703125" customWidth="1"/>
    <col min="4868" max="4868" width="11.7109375" bestFit="1" customWidth="1"/>
    <col min="4869" max="4869" width="15.7109375" customWidth="1"/>
    <col min="4871" max="4871" width="19" customWidth="1"/>
    <col min="4872" max="4872" width="18.140625" customWidth="1"/>
    <col min="4873" max="4873" width="18.5703125" customWidth="1"/>
    <col min="4874" max="4874" width="24" customWidth="1"/>
    <col min="4875" max="4875" width="21.140625" customWidth="1"/>
    <col min="4876" max="4876" width="18.28515625" customWidth="1"/>
    <col min="4877" max="4877" width="14.42578125" customWidth="1"/>
    <col min="4878" max="4878" width="19.7109375" customWidth="1"/>
    <col min="4879" max="4879" width="15.85546875" bestFit="1" customWidth="1"/>
    <col min="4884" max="4884" width="15" customWidth="1"/>
    <col min="4885" max="4885" width="14" bestFit="1" customWidth="1"/>
    <col min="4886" max="4886" width="28.5703125" customWidth="1"/>
    <col min="5121" max="5121" width="22.140625" customWidth="1"/>
    <col min="5122" max="5122" width="8.7109375" customWidth="1"/>
    <col min="5123" max="5123" width="17.5703125" customWidth="1"/>
    <col min="5124" max="5124" width="11.7109375" bestFit="1" customWidth="1"/>
    <col min="5125" max="5125" width="15.7109375" customWidth="1"/>
    <col min="5127" max="5127" width="19" customWidth="1"/>
    <col min="5128" max="5128" width="18.140625" customWidth="1"/>
    <col min="5129" max="5129" width="18.5703125" customWidth="1"/>
    <col min="5130" max="5130" width="24" customWidth="1"/>
    <col min="5131" max="5131" width="21.140625" customWidth="1"/>
    <col min="5132" max="5132" width="18.28515625" customWidth="1"/>
    <col min="5133" max="5133" width="14.42578125" customWidth="1"/>
    <col min="5134" max="5134" width="19.7109375" customWidth="1"/>
    <col min="5135" max="5135" width="15.85546875" bestFit="1" customWidth="1"/>
    <col min="5140" max="5140" width="15" customWidth="1"/>
    <col min="5141" max="5141" width="14" bestFit="1" customWidth="1"/>
    <col min="5142" max="5142" width="28.5703125" customWidth="1"/>
    <col min="5377" max="5377" width="22.140625" customWidth="1"/>
    <col min="5378" max="5378" width="8.7109375" customWidth="1"/>
    <col min="5379" max="5379" width="17.5703125" customWidth="1"/>
    <col min="5380" max="5380" width="11.7109375" bestFit="1" customWidth="1"/>
    <col min="5381" max="5381" width="15.7109375" customWidth="1"/>
    <col min="5383" max="5383" width="19" customWidth="1"/>
    <col min="5384" max="5384" width="18.140625" customWidth="1"/>
    <col min="5385" max="5385" width="18.5703125" customWidth="1"/>
    <col min="5386" max="5386" width="24" customWidth="1"/>
    <col min="5387" max="5387" width="21.140625" customWidth="1"/>
    <col min="5388" max="5388" width="18.28515625" customWidth="1"/>
    <col min="5389" max="5389" width="14.42578125" customWidth="1"/>
    <col min="5390" max="5390" width="19.7109375" customWidth="1"/>
    <col min="5391" max="5391" width="15.85546875" bestFit="1" customWidth="1"/>
    <col min="5396" max="5396" width="15" customWidth="1"/>
    <col min="5397" max="5397" width="14" bestFit="1" customWidth="1"/>
    <col min="5398" max="5398" width="28.5703125" customWidth="1"/>
    <col min="5633" max="5633" width="22.140625" customWidth="1"/>
    <col min="5634" max="5634" width="8.7109375" customWidth="1"/>
    <col min="5635" max="5635" width="17.5703125" customWidth="1"/>
    <col min="5636" max="5636" width="11.7109375" bestFit="1" customWidth="1"/>
    <col min="5637" max="5637" width="15.7109375" customWidth="1"/>
    <col min="5639" max="5639" width="19" customWidth="1"/>
    <col min="5640" max="5640" width="18.140625" customWidth="1"/>
    <col min="5641" max="5641" width="18.5703125" customWidth="1"/>
    <col min="5642" max="5642" width="24" customWidth="1"/>
    <col min="5643" max="5643" width="21.140625" customWidth="1"/>
    <col min="5644" max="5644" width="18.28515625" customWidth="1"/>
    <col min="5645" max="5645" width="14.42578125" customWidth="1"/>
    <col min="5646" max="5646" width="19.7109375" customWidth="1"/>
    <col min="5647" max="5647" width="15.85546875" bestFit="1" customWidth="1"/>
    <col min="5652" max="5652" width="15" customWidth="1"/>
    <col min="5653" max="5653" width="14" bestFit="1" customWidth="1"/>
    <col min="5654" max="5654" width="28.5703125" customWidth="1"/>
    <col min="5889" max="5889" width="22.140625" customWidth="1"/>
    <col min="5890" max="5890" width="8.7109375" customWidth="1"/>
    <col min="5891" max="5891" width="17.5703125" customWidth="1"/>
    <col min="5892" max="5892" width="11.7109375" bestFit="1" customWidth="1"/>
    <col min="5893" max="5893" width="15.7109375" customWidth="1"/>
    <col min="5895" max="5895" width="19" customWidth="1"/>
    <col min="5896" max="5896" width="18.140625" customWidth="1"/>
    <col min="5897" max="5897" width="18.5703125" customWidth="1"/>
    <col min="5898" max="5898" width="24" customWidth="1"/>
    <col min="5899" max="5899" width="21.140625" customWidth="1"/>
    <col min="5900" max="5900" width="18.28515625" customWidth="1"/>
    <col min="5901" max="5901" width="14.42578125" customWidth="1"/>
    <col min="5902" max="5902" width="19.7109375" customWidth="1"/>
    <col min="5903" max="5903" width="15.85546875" bestFit="1" customWidth="1"/>
    <col min="5908" max="5908" width="15" customWidth="1"/>
    <col min="5909" max="5909" width="14" bestFit="1" customWidth="1"/>
    <col min="5910" max="5910" width="28.5703125" customWidth="1"/>
    <col min="6145" max="6145" width="22.140625" customWidth="1"/>
    <col min="6146" max="6146" width="8.7109375" customWidth="1"/>
    <col min="6147" max="6147" width="17.5703125" customWidth="1"/>
    <col min="6148" max="6148" width="11.7109375" bestFit="1" customWidth="1"/>
    <col min="6149" max="6149" width="15.7109375" customWidth="1"/>
    <col min="6151" max="6151" width="19" customWidth="1"/>
    <col min="6152" max="6152" width="18.140625" customWidth="1"/>
    <col min="6153" max="6153" width="18.5703125" customWidth="1"/>
    <col min="6154" max="6154" width="24" customWidth="1"/>
    <col min="6155" max="6155" width="21.140625" customWidth="1"/>
    <col min="6156" max="6156" width="18.28515625" customWidth="1"/>
    <col min="6157" max="6157" width="14.42578125" customWidth="1"/>
    <col min="6158" max="6158" width="19.7109375" customWidth="1"/>
    <col min="6159" max="6159" width="15.85546875" bestFit="1" customWidth="1"/>
    <col min="6164" max="6164" width="15" customWidth="1"/>
    <col min="6165" max="6165" width="14" bestFit="1" customWidth="1"/>
    <col min="6166" max="6166" width="28.5703125" customWidth="1"/>
    <col min="6401" max="6401" width="22.140625" customWidth="1"/>
    <col min="6402" max="6402" width="8.7109375" customWidth="1"/>
    <col min="6403" max="6403" width="17.5703125" customWidth="1"/>
    <col min="6404" max="6404" width="11.7109375" bestFit="1" customWidth="1"/>
    <col min="6405" max="6405" width="15.7109375" customWidth="1"/>
    <col min="6407" max="6407" width="19" customWidth="1"/>
    <col min="6408" max="6408" width="18.140625" customWidth="1"/>
    <col min="6409" max="6409" width="18.5703125" customWidth="1"/>
    <col min="6410" max="6410" width="24" customWidth="1"/>
    <col min="6411" max="6411" width="21.140625" customWidth="1"/>
    <col min="6412" max="6412" width="18.28515625" customWidth="1"/>
    <col min="6413" max="6413" width="14.42578125" customWidth="1"/>
    <col min="6414" max="6414" width="19.7109375" customWidth="1"/>
    <col min="6415" max="6415" width="15.85546875" bestFit="1" customWidth="1"/>
    <col min="6420" max="6420" width="15" customWidth="1"/>
    <col min="6421" max="6421" width="14" bestFit="1" customWidth="1"/>
    <col min="6422" max="6422" width="28.5703125" customWidth="1"/>
    <col min="6657" max="6657" width="22.140625" customWidth="1"/>
    <col min="6658" max="6658" width="8.7109375" customWidth="1"/>
    <col min="6659" max="6659" width="17.5703125" customWidth="1"/>
    <col min="6660" max="6660" width="11.7109375" bestFit="1" customWidth="1"/>
    <col min="6661" max="6661" width="15.7109375" customWidth="1"/>
    <col min="6663" max="6663" width="19" customWidth="1"/>
    <col min="6664" max="6664" width="18.140625" customWidth="1"/>
    <col min="6665" max="6665" width="18.5703125" customWidth="1"/>
    <col min="6666" max="6666" width="24" customWidth="1"/>
    <col min="6667" max="6667" width="21.140625" customWidth="1"/>
    <col min="6668" max="6668" width="18.28515625" customWidth="1"/>
    <col min="6669" max="6669" width="14.42578125" customWidth="1"/>
    <col min="6670" max="6670" width="19.7109375" customWidth="1"/>
    <col min="6671" max="6671" width="15.85546875" bestFit="1" customWidth="1"/>
    <col min="6676" max="6676" width="15" customWidth="1"/>
    <col min="6677" max="6677" width="14" bestFit="1" customWidth="1"/>
    <col min="6678" max="6678" width="28.5703125" customWidth="1"/>
    <col min="6913" max="6913" width="22.140625" customWidth="1"/>
    <col min="6914" max="6914" width="8.7109375" customWidth="1"/>
    <col min="6915" max="6915" width="17.5703125" customWidth="1"/>
    <col min="6916" max="6916" width="11.7109375" bestFit="1" customWidth="1"/>
    <col min="6917" max="6917" width="15.7109375" customWidth="1"/>
    <col min="6919" max="6919" width="19" customWidth="1"/>
    <col min="6920" max="6920" width="18.140625" customWidth="1"/>
    <col min="6921" max="6921" width="18.5703125" customWidth="1"/>
    <col min="6922" max="6922" width="24" customWidth="1"/>
    <col min="6923" max="6923" width="21.140625" customWidth="1"/>
    <col min="6924" max="6924" width="18.28515625" customWidth="1"/>
    <col min="6925" max="6925" width="14.42578125" customWidth="1"/>
    <col min="6926" max="6926" width="19.7109375" customWidth="1"/>
    <col min="6927" max="6927" width="15.85546875" bestFit="1" customWidth="1"/>
    <col min="6932" max="6932" width="15" customWidth="1"/>
    <col min="6933" max="6933" width="14" bestFit="1" customWidth="1"/>
    <col min="6934" max="6934" width="28.5703125" customWidth="1"/>
    <col min="7169" max="7169" width="22.140625" customWidth="1"/>
    <col min="7170" max="7170" width="8.7109375" customWidth="1"/>
    <col min="7171" max="7171" width="17.5703125" customWidth="1"/>
    <col min="7172" max="7172" width="11.7109375" bestFit="1" customWidth="1"/>
    <col min="7173" max="7173" width="15.7109375" customWidth="1"/>
    <col min="7175" max="7175" width="19" customWidth="1"/>
    <col min="7176" max="7176" width="18.140625" customWidth="1"/>
    <col min="7177" max="7177" width="18.5703125" customWidth="1"/>
    <col min="7178" max="7178" width="24" customWidth="1"/>
    <col min="7179" max="7179" width="21.140625" customWidth="1"/>
    <col min="7180" max="7180" width="18.28515625" customWidth="1"/>
    <col min="7181" max="7181" width="14.42578125" customWidth="1"/>
    <col min="7182" max="7182" width="19.7109375" customWidth="1"/>
    <col min="7183" max="7183" width="15.85546875" bestFit="1" customWidth="1"/>
    <col min="7188" max="7188" width="15" customWidth="1"/>
    <col min="7189" max="7189" width="14" bestFit="1" customWidth="1"/>
    <col min="7190" max="7190" width="28.5703125" customWidth="1"/>
    <col min="7425" max="7425" width="22.140625" customWidth="1"/>
    <col min="7426" max="7426" width="8.7109375" customWidth="1"/>
    <col min="7427" max="7427" width="17.5703125" customWidth="1"/>
    <col min="7428" max="7428" width="11.7109375" bestFit="1" customWidth="1"/>
    <col min="7429" max="7429" width="15.7109375" customWidth="1"/>
    <col min="7431" max="7431" width="19" customWidth="1"/>
    <col min="7432" max="7432" width="18.140625" customWidth="1"/>
    <col min="7433" max="7433" width="18.5703125" customWidth="1"/>
    <col min="7434" max="7434" width="24" customWidth="1"/>
    <col min="7435" max="7435" width="21.140625" customWidth="1"/>
    <col min="7436" max="7436" width="18.28515625" customWidth="1"/>
    <col min="7437" max="7437" width="14.42578125" customWidth="1"/>
    <col min="7438" max="7438" width="19.7109375" customWidth="1"/>
    <col min="7439" max="7439" width="15.85546875" bestFit="1" customWidth="1"/>
    <col min="7444" max="7444" width="15" customWidth="1"/>
    <col min="7445" max="7445" width="14" bestFit="1" customWidth="1"/>
    <col min="7446" max="7446" width="28.5703125" customWidth="1"/>
    <col min="7681" max="7681" width="22.140625" customWidth="1"/>
    <col min="7682" max="7682" width="8.7109375" customWidth="1"/>
    <col min="7683" max="7683" width="17.5703125" customWidth="1"/>
    <col min="7684" max="7684" width="11.7109375" bestFit="1" customWidth="1"/>
    <col min="7685" max="7685" width="15.7109375" customWidth="1"/>
    <col min="7687" max="7687" width="19" customWidth="1"/>
    <col min="7688" max="7688" width="18.140625" customWidth="1"/>
    <col min="7689" max="7689" width="18.5703125" customWidth="1"/>
    <col min="7690" max="7690" width="24" customWidth="1"/>
    <col min="7691" max="7691" width="21.140625" customWidth="1"/>
    <col min="7692" max="7692" width="18.28515625" customWidth="1"/>
    <col min="7693" max="7693" width="14.42578125" customWidth="1"/>
    <col min="7694" max="7694" width="19.7109375" customWidth="1"/>
    <col min="7695" max="7695" width="15.85546875" bestFit="1" customWidth="1"/>
    <col min="7700" max="7700" width="15" customWidth="1"/>
    <col min="7701" max="7701" width="14" bestFit="1" customWidth="1"/>
    <col min="7702" max="7702" width="28.5703125" customWidth="1"/>
    <col min="7937" max="7937" width="22.140625" customWidth="1"/>
    <col min="7938" max="7938" width="8.7109375" customWidth="1"/>
    <col min="7939" max="7939" width="17.5703125" customWidth="1"/>
    <col min="7940" max="7940" width="11.7109375" bestFit="1" customWidth="1"/>
    <col min="7941" max="7941" width="15.7109375" customWidth="1"/>
    <col min="7943" max="7943" width="19" customWidth="1"/>
    <col min="7944" max="7944" width="18.140625" customWidth="1"/>
    <col min="7945" max="7945" width="18.5703125" customWidth="1"/>
    <col min="7946" max="7946" width="24" customWidth="1"/>
    <col min="7947" max="7947" width="21.140625" customWidth="1"/>
    <col min="7948" max="7948" width="18.28515625" customWidth="1"/>
    <col min="7949" max="7949" width="14.42578125" customWidth="1"/>
    <col min="7950" max="7950" width="19.7109375" customWidth="1"/>
    <col min="7951" max="7951" width="15.85546875" bestFit="1" customWidth="1"/>
    <col min="7956" max="7956" width="15" customWidth="1"/>
    <col min="7957" max="7957" width="14" bestFit="1" customWidth="1"/>
    <col min="7958" max="7958" width="28.5703125" customWidth="1"/>
    <col min="8193" max="8193" width="22.140625" customWidth="1"/>
    <col min="8194" max="8194" width="8.7109375" customWidth="1"/>
    <col min="8195" max="8195" width="17.5703125" customWidth="1"/>
    <col min="8196" max="8196" width="11.7109375" bestFit="1" customWidth="1"/>
    <col min="8197" max="8197" width="15.7109375" customWidth="1"/>
    <col min="8199" max="8199" width="19" customWidth="1"/>
    <col min="8200" max="8200" width="18.140625" customWidth="1"/>
    <col min="8201" max="8201" width="18.5703125" customWidth="1"/>
    <col min="8202" max="8202" width="24" customWidth="1"/>
    <col min="8203" max="8203" width="21.140625" customWidth="1"/>
    <col min="8204" max="8204" width="18.28515625" customWidth="1"/>
    <col min="8205" max="8205" width="14.42578125" customWidth="1"/>
    <col min="8206" max="8206" width="19.7109375" customWidth="1"/>
    <col min="8207" max="8207" width="15.85546875" bestFit="1" customWidth="1"/>
    <col min="8212" max="8212" width="15" customWidth="1"/>
    <col min="8213" max="8213" width="14" bestFit="1" customWidth="1"/>
    <col min="8214" max="8214" width="28.5703125" customWidth="1"/>
    <col min="8449" max="8449" width="22.140625" customWidth="1"/>
    <col min="8450" max="8450" width="8.7109375" customWidth="1"/>
    <col min="8451" max="8451" width="17.5703125" customWidth="1"/>
    <col min="8452" max="8452" width="11.7109375" bestFit="1" customWidth="1"/>
    <col min="8453" max="8453" width="15.7109375" customWidth="1"/>
    <col min="8455" max="8455" width="19" customWidth="1"/>
    <col min="8456" max="8456" width="18.140625" customWidth="1"/>
    <col min="8457" max="8457" width="18.5703125" customWidth="1"/>
    <col min="8458" max="8458" width="24" customWidth="1"/>
    <col min="8459" max="8459" width="21.140625" customWidth="1"/>
    <col min="8460" max="8460" width="18.28515625" customWidth="1"/>
    <col min="8461" max="8461" width="14.42578125" customWidth="1"/>
    <col min="8462" max="8462" width="19.7109375" customWidth="1"/>
    <col min="8463" max="8463" width="15.85546875" bestFit="1" customWidth="1"/>
    <col min="8468" max="8468" width="15" customWidth="1"/>
    <col min="8469" max="8469" width="14" bestFit="1" customWidth="1"/>
    <col min="8470" max="8470" width="28.5703125" customWidth="1"/>
    <col min="8705" max="8705" width="22.140625" customWidth="1"/>
    <col min="8706" max="8706" width="8.7109375" customWidth="1"/>
    <col min="8707" max="8707" width="17.5703125" customWidth="1"/>
    <col min="8708" max="8708" width="11.7109375" bestFit="1" customWidth="1"/>
    <col min="8709" max="8709" width="15.7109375" customWidth="1"/>
    <col min="8711" max="8711" width="19" customWidth="1"/>
    <col min="8712" max="8712" width="18.140625" customWidth="1"/>
    <col min="8713" max="8713" width="18.5703125" customWidth="1"/>
    <col min="8714" max="8714" width="24" customWidth="1"/>
    <col min="8715" max="8715" width="21.140625" customWidth="1"/>
    <col min="8716" max="8716" width="18.28515625" customWidth="1"/>
    <col min="8717" max="8717" width="14.42578125" customWidth="1"/>
    <col min="8718" max="8718" width="19.7109375" customWidth="1"/>
    <col min="8719" max="8719" width="15.85546875" bestFit="1" customWidth="1"/>
    <col min="8724" max="8724" width="15" customWidth="1"/>
    <col min="8725" max="8725" width="14" bestFit="1" customWidth="1"/>
    <col min="8726" max="8726" width="28.5703125" customWidth="1"/>
    <col min="8961" max="8961" width="22.140625" customWidth="1"/>
    <col min="8962" max="8962" width="8.7109375" customWidth="1"/>
    <col min="8963" max="8963" width="17.5703125" customWidth="1"/>
    <col min="8964" max="8964" width="11.7109375" bestFit="1" customWidth="1"/>
    <col min="8965" max="8965" width="15.7109375" customWidth="1"/>
    <col min="8967" max="8967" width="19" customWidth="1"/>
    <col min="8968" max="8968" width="18.140625" customWidth="1"/>
    <col min="8969" max="8969" width="18.5703125" customWidth="1"/>
    <col min="8970" max="8970" width="24" customWidth="1"/>
    <col min="8971" max="8971" width="21.140625" customWidth="1"/>
    <col min="8972" max="8972" width="18.28515625" customWidth="1"/>
    <col min="8973" max="8973" width="14.42578125" customWidth="1"/>
    <col min="8974" max="8974" width="19.7109375" customWidth="1"/>
    <col min="8975" max="8975" width="15.85546875" bestFit="1" customWidth="1"/>
    <col min="8980" max="8980" width="15" customWidth="1"/>
    <col min="8981" max="8981" width="14" bestFit="1" customWidth="1"/>
    <col min="8982" max="8982" width="28.5703125" customWidth="1"/>
    <col min="9217" max="9217" width="22.140625" customWidth="1"/>
    <col min="9218" max="9218" width="8.7109375" customWidth="1"/>
    <col min="9219" max="9219" width="17.5703125" customWidth="1"/>
    <col min="9220" max="9220" width="11.7109375" bestFit="1" customWidth="1"/>
    <col min="9221" max="9221" width="15.7109375" customWidth="1"/>
    <col min="9223" max="9223" width="19" customWidth="1"/>
    <col min="9224" max="9224" width="18.140625" customWidth="1"/>
    <col min="9225" max="9225" width="18.5703125" customWidth="1"/>
    <col min="9226" max="9226" width="24" customWidth="1"/>
    <col min="9227" max="9227" width="21.140625" customWidth="1"/>
    <col min="9228" max="9228" width="18.28515625" customWidth="1"/>
    <col min="9229" max="9229" width="14.42578125" customWidth="1"/>
    <col min="9230" max="9230" width="19.7109375" customWidth="1"/>
    <col min="9231" max="9231" width="15.85546875" bestFit="1" customWidth="1"/>
    <col min="9236" max="9236" width="15" customWidth="1"/>
    <col min="9237" max="9237" width="14" bestFit="1" customWidth="1"/>
    <col min="9238" max="9238" width="28.5703125" customWidth="1"/>
    <col min="9473" max="9473" width="22.140625" customWidth="1"/>
    <col min="9474" max="9474" width="8.7109375" customWidth="1"/>
    <col min="9475" max="9475" width="17.5703125" customWidth="1"/>
    <col min="9476" max="9476" width="11.7109375" bestFit="1" customWidth="1"/>
    <col min="9477" max="9477" width="15.7109375" customWidth="1"/>
    <col min="9479" max="9479" width="19" customWidth="1"/>
    <col min="9480" max="9480" width="18.140625" customWidth="1"/>
    <col min="9481" max="9481" width="18.5703125" customWidth="1"/>
    <col min="9482" max="9482" width="24" customWidth="1"/>
    <col min="9483" max="9483" width="21.140625" customWidth="1"/>
    <col min="9484" max="9484" width="18.28515625" customWidth="1"/>
    <col min="9485" max="9485" width="14.42578125" customWidth="1"/>
    <col min="9486" max="9486" width="19.7109375" customWidth="1"/>
    <col min="9487" max="9487" width="15.85546875" bestFit="1" customWidth="1"/>
    <col min="9492" max="9492" width="15" customWidth="1"/>
    <col min="9493" max="9493" width="14" bestFit="1" customWidth="1"/>
    <col min="9494" max="9494" width="28.5703125" customWidth="1"/>
    <col min="9729" max="9729" width="22.140625" customWidth="1"/>
    <col min="9730" max="9730" width="8.7109375" customWidth="1"/>
    <col min="9731" max="9731" width="17.5703125" customWidth="1"/>
    <col min="9732" max="9732" width="11.7109375" bestFit="1" customWidth="1"/>
    <col min="9733" max="9733" width="15.7109375" customWidth="1"/>
    <col min="9735" max="9735" width="19" customWidth="1"/>
    <col min="9736" max="9736" width="18.140625" customWidth="1"/>
    <col min="9737" max="9737" width="18.5703125" customWidth="1"/>
    <col min="9738" max="9738" width="24" customWidth="1"/>
    <col min="9739" max="9739" width="21.140625" customWidth="1"/>
    <col min="9740" max="9740" width="18.28515625" customWidth="1"/>
    <col min="9741" max="9741" width="14.42578125" customWidth="1"/>
    <col min="9742" max="9742" width="19.7109375" customWidth="1"/>
    <col min="9743" max="9743" width="15.85546875" bestFit="1" customWidth="1"/>
    <col min="9748" max="9748" width="15" customWidth="1"/>
    <col min="9749" max="9749" width="14" bestFit="1" customWidth="1"/>
    <col min="9750" max="9750" width="28.5703125" customWidth="1"/>
    <col min="9985" max="9985" width="22.140625" customWidth="1"/>
    <col min="9986" max="9986" width="8.7109375" customWidth="1"/>
    <col min="9987" max="9987" width="17.5703125" customWidth="1"/>
    <col min="9988" max="9988" width="11.7109375" bestFit="1" customWidth="1"/>
    <col min="9989" max="9989" width="15.7109375" customWidth="1"/>
    <col min="9991" max="9991" width="19" customWidth="1"/>
    <col min="9992" max="9992" width="18.140625" customWidth="1"/>
    <col min="9993" max="9993" width="18.5703125" customWidth="1"/>
    <col min="9994" max="9994" width="24" customWidth="1"/>
    <col min="9995" max="9995" width="21.140625" customWidth="1"/>
    <col min="9996" max="9996" width="18.28515625" customWidth="1"/>
    <col min="9997" max="9997" width="14.42578125" customWidth="1"/>
    <col min="9998" max="9998" width="19.7109375" customWidth="1"/>
    <col min="9999" max="9999" width="15.85546875" bestFit="1" customWidth="1"/>
    <col min="10004" max="10004" width="15" customWidth="1"/>
    <col min="10005" max="10005" width="14" bestFit="1" customWidth="1"/>
    <col min="10006" max="10006" width="28.5703125" customWidth="1"/>
    <col min="10241" max="10241" width="22.140625" customWidth="1"/>
    <col min="10242" max="10242" width="8.7109375" customWidth="1"/>
    <col min="10243" max="10243" width="17.5703125" customWidth="1"/>
    <col min="10244" max="10244" width="11.7109375" bestFit="1" customWidth="1"/>
    <col min="10245" max="10245" width="15.7109375" customWidth="1"/>
    <col min="10247" max="10247" width="19" customWidth="1"/>
    <col min="10248" max="10248" width="18.140625" customWidth="1"/>
    <col min="10249" max="10249" width="18.5703125" customWidth="1"/>
    <col min="10250" max="10250" width="24" customWidth="1"/>
    <col min="10251" max="10251" width="21.140625" customWidth="1"/>
    <col min="10252" max="10252" width="18.28515625" customWidth="1"/>
    <col min="10253" max="10253" width="14.42578125" customWidth="1"/>
    <col min="10254" max="10254" width="19.7109375" customWidth="1"/>
    <col min="10255" max="10255" width="15.85546875" bestFit="1" customWidth="1"/>
    <col min="10260" max="10260" width="15" customWidth="1"/>
    <col min="10261" max="10261" width="14" bestFit="1" customWidth="1"/>
    <col min="10262" max="10262" width="28.5703125" customWidth="1"/>
    <col min="10497" max="10497" width="22.140625" customWidth="1"/>
    <col min="10498" max="10498" width="8.7109375" customWidth="1"/>
    <col min="10499" max="10499" width="17.5703125" customWidth="1"/>
    <col min="10500" max="10500" width="11.7109375" bestFit="1" customWidth="1"/>
    <col min="10501" max="10501" width="15.7109375" customWidth="1"/>
    <col min="10503" max="10503" width="19" customWidth="1"/>
    <col min="10504" max="10504" width="18.140625" customWidth="1"/>
    <col min="10505" max="10505" width="18.5703125" customWidth="1"/>
    <col min="10506" max="10506" width="24" customWidth="1"/>
    <col min="10507" max="10507" width="21.140625" customWidth="1"/>
    <col min="10508" max="10508" width="18.28515625" customWidth="1"/>
    <col min="10509" max="10509" width="14.42578125" customWidth="1"/>
    <col min="10510" max="10510" width="19.7109375" customWidth="1"/>
    <col min="10511" max="10511" width="15.85546875" bestFit="1" customWidth="1"/>
    <col min="10516" max="10516" width="15" customWidth="1"/>
    <col min="10517" max="10517" width="14" bestFit="1" customWidth="1"/>
    <col min="10518" max="10518" width="28.5703125" customWidth="1"/>
    <col min="10753" max="10753" width="22.140625" customWidth="1"/>
    <col min="10754" max="10754" width="8.7109375" customWidth="1"/>
    <col min="10755" max="10755" width="17.5703125" customWidth="1"/>
    <col min="10756" max="10756" width="11.7109375" bestFit="1" customWidth="1"/>
    <col min="10757" max="10757" width="15.7109375" customWidth="1"/>
    <col min="10759" max="10759" width="19" customWidth="1"/>
    <col min="10760" max="10760" width="18.140625" customWidth="1"/>
    <col min="10761" max="10761" width="18.5703125" customWidth="1"/>
    <col min="10762" max="10762" width="24" customWidth="1"/>
    <col min="10763" max="10763" width="21.140625" customWidth="1"/>
    <col min="10764" max="10764" width="18.28515625" customWidth="1"/>
    <col min="10765" max="10765" width="14.42578125" customWidth="1"/>
    <col min="10766" max="10766" width="19.7109375" customWidth="1"/>
    <col min="10767" max="10767" width="15.85546875" bestFit="1" customWidth="1"/>
    <col min="10772" max="10772" width="15" customWidth="1"/>
    <col min="10773" max="10773" width="14" bestFit="1" customWidth="1"/>
    <col min="10774" max="10774" width="28.5703125" customWidth="1"/>
    <col min="11009" max="11009" width="22.140625" customWidth="1"/>
    <col min="11010" max="11010" width="8.7109375" customWidth="1"/>
    <col min="11011" max="11011" width="17.5703125" customWidth="1"/>
    <col min="11012" max="11012" width="11.7109375" bestFit="1" customWidth="1"/>
    <col min="11013" max="11013" width="15.7109375" customWidth="1"/>
    <col min="11015" max="11015" width="19" customWidth="1"/>
    <col min="11016" max="11016" width="18.140625" customWidth="1"/>
    <col min="11017" max="11017" width="18.5703125" customWidth="1"/>
    <col min="11018" max="11018" width="24" customWidth="1"/>
    <col min="11019" max="11019" width="21.140625" customWidth="1"/>
    <col min="11020" max="11020" width="18.28515625" customWidth="1"/>
    <col min="11021" max="11021" width="14.42578125" customWidth="1"/>
    <col min="11022" max="11022" width="19.7109375" customWidth="1"/>
    <col min="11023" max="11023" width="15.85546875" bestFit="1" customWidth="1"/>
    <col min="11028" max="11028" width="15" customWidth="1"/>
    <col min="11029" max="11029" width="14" bestFit="1" customWidth="1"/>
    <col min="11030" max="11030" width="28.5703125" customWidth="1"/>
    <col min="11265" max="11265" width="22.140625" customWidth="1"/>
    <col min="11266" max="11266" width="8.7109375" customWidth="1"/>
    <col min="11267" max="11267" width="17.5703125" customWidth="1"/>
    <col min="11268" max="11268" width="11.7109375" bestFit="1" customWidth="1"/>
    <col min="11269" max="11269" width="15.7109375" customWidth="1"/>
    <col min="11271" max="11271" width="19" customWidth="1"/>
    <col min="11272" max="11272" width="18.140625" customWidth="1"/>
    <col min="11273" max="11273" width="18.5703125" customWidth="1"/>
    <col min="11274" max="11274" width="24" customWidth="1"/>
    <col min="11275" max="11275" width="21.140625" customWidth="1"/>
    <col min="11276" max="11276" width="18.28515625" customWidth="1"/>
    <col min="11277" max="11277" width="14.42578125" customWidth="1"/>
    <col min="11278" max="11278" width="19.7109375" customWidth="1"/>
    <col min="11279" max="11279" width="15.85546875" bestFit="1" customWidth="1"/>
    <col min="11284" max="11284" width="15" customWidth="1"/>
    <col min="11285" max="11285" width="14" bestFit="1" customWidth="1"/>
    <col min="11286" max="11286" width="28.5703125" customWidth="1"/>
    <col min="11521" max="11521" width="22.140625" customWidth="1"/>
    <col min="11522" max="11522" width="8.7109375" customWidth="1"/>
    <col min="11523" max="11523" width="17.5703125" customWidth="1"/>
    <col min="11524" max="11524" width="11.7109375" bestFit="1" customWidth="1"/>
    <col min="11525" max="11525" width="15.7109375" customWidth="1"/>
    <col min="11527" max="11527" width="19" customWidth="1"/>
    <col min="11528" max="11528" width="18.140625" customWidth="1"/>
    <col min="11529" max="11529" width="18.5703125" customWidth="1"/>
    <col min="11530" max="11530" width="24" customWidth="1"/>
    <col min="11531" max="11531" width="21.140625" customWidth="1"/>
    <col min="11532" max="11532" width="18.28515625" customWidth="1"/>
    <col min="11533" max="11533" width="14.42578125" customWidth="1"/>
    <col min="11534" max="11534" width="19.7109375" customWidth="1"/>
    <col min="11535" max="11535" width="15.85546875" bestFit="1" customWidth="1"/>
    <col min="11540" max="11540" width="15" customWidth="1"/>
    <col min="11541" max="11541" width="14" bestFit="1" customWidth="1"/>
    <col min="11542" max="11542" width="28.5703125" customWidth="1"/>
    <col min="11777" max="11777" width="22.140625" customWidth="1"/>
    <col min="11778" max="11778" width="8.7109375" customWidth="1"/>
    <col min="11779" max="11779" width="17.5703125" customWidth="1"/>
    <col min="11780" max="11780" width="11.7109375" bestFit="1" customWidth="1"/>
    <col min="11781" max="11781" width="15.7109375" customWidth="1"/>
    <col min="11783" max="11783" width="19" customWidth="1"/>
    <col min="11784" max="11784" width="18.140625" customWidth="1"/>
    <col min="11785" max="11785" width="18.5703125" customWidth="1"/>
    <col min="11786" max="11786" width="24" customWidth="1"/>
    <col min="11787" max="11787" width="21.140625" customWidth="1"/>
    <col min="11788" max="11788" width="18.28515625" customWidth="1"/>
    <col min="11789" max="11789" width="14.42578125" customWidth="1"/>
    <col min="11790" max="11790" width="19.7109375" customWidth="1"/>
    <col min="11791" max="11791" width="15.85546875" bestFit="1" customWidth="1"/>
    <col min="11796" max="11796" width="15" customWidth="1"/>
    <col min="11797" max="11797" width="14" bestFit="1" customWidth="1"/>
    <col min="11798" max="11798" width="28.5703125" customWidth="1"/>
    <col min="12033" max="12033" width="22.140625" customWidth="1"/>
    <col min="12034" max="12034" width="8.7109375" customWidth="1"/>
    <col min="12035" max="12035" width="17.5703125" customWidth="1"/>
    <col min="12036" max="12036" width="11.7109375" bestFit="1" customWidth="1"/>
    <col min="12037" max="12037" width="15.7109375" customWidth="1"/>
    <col min="12039" max="12039" width="19" customWidth="1"/>
    <col min="12040" max="12040" width="18.140625" customWidth="1"/>
    <col min="12041" max="12041" width="18.5703125" customWidth="1"/>
    <col min="12042" max="12042" width="24" customWidth="1"/>
    <col min="12043" max="12043" width="21.140625" customWidth="1"/>
    <col min="12044" max="12044" width="18.28515625" customWidth="1"/>
    <col min="12045" max="12045" width="14.42578125" customWidth="1"/>
    <col min="12046" max="12046" width="19.7109375" customWidth="1"/>
    <col min="12047" max="12047" width="15.85546875" bestFit="1" customWidth="1"/>
    <col min="12052" max="12052" width="15" customWidth="1"/>
    <col min="12053" max="12053" width="14" bestFit="1" customWidth="1"/>
    <col min="12054" max="12054" width="28.5703125" customWidth="1"/>
    <col min="12289" max="12289" width="22.140625" customWidth="1"/>
    <col min="12290" max="12290" width="8.7109375" customWidth="1"/>
    <col min="12291" max="12291" width="17.5703125" customWidth="1"/>
    <col min="12292" max="12292" width="11.7109375" bestFit="1" customWidth="1"/>
    <col min="12293" max="12293" width="15.7109375" customWidth="1"/>
    <col min="12295" max="12295" width="19" customWidth="1"/>
    <col min="12296" max="12296" width="18.140625" customWidth="1"/>
    <col min="12297" max="12297" width="18.5703125" customWidth="1"/>
    <col min="12298" max="12298" width="24" customWidth="1"/>
    <col min="12299" max="12299" width="21.140625" customWidth="1"/>
    <col min="12300" max="12300" width="18.28515625" customWidth="1"/>
    <col min="12301" max="12301" width="14.42578125" customWidth="1"/>
    <col min="12302" max="12302" width="19.7109375" customWidth="1"/>
    <col min="12303" max="12303" width="15.85546875" bestFit="1" customWidth="1"/>
    <col min="12308" max="12308" width="15" customWidth="1"/>
    <col min="12309" max="12309" width="14" bestFit="1" customWidth="1"/>
    <col min="12310" max="12310" width="28.5703125" customWidth="1"/>
    <col min="12545" max="12545" width="22.140625" customWidth="1"/>
    <col min="12546" max="12546" width="8.7109375" customWidth="1"/>
    <col min="12547" max="12547" width="17.5703125" customWidth="1"/>
    <col min="12548" max="12548" width="11.7109375" bestFit="1" customWidth="1"/>
    <col min="12549" max="12549" width="15.7109375" customWidth="1"/>
    <col min="12551" max="12551" width="19" customWidth="1"/>
    <col min="12552" max="12552" width="18.140625" customWidth="1"/>
    <col min="12553" max="12553" width="18.5703125" customWidth="1"/>
    <col min="12554" max="12554" width="24" customWidth="1"/>
    <col min="12555" max="12555" width="21.140625" customWidth="1"/>
    <col min="12556" max="12556" width="18.28515625" customWidth="1"/>
    <col min="12557" max="12557" width="14.42578125" customWidth="1"/>
    <col min="12558" max="12558" width="19.7109375" customWidth="1"/>
    <col min="12559" max="12559" width="15.85546875" bestFit="1" customWidth="1"/>
    <col min="12564" max="12564" width="15" customWidth="1"/>
    <col min="12565" max="12565" width="14" bestFit="1" customWidth="1"/>
    <col min="12566" max="12566" width="28.5703125" customWidth="1"/>
    <col min="12801" max="12801" width="22.140625" customWidth="1"/>
    <col min="12802" max="12802" width="8.7109375" customWidth="1"/>
    <col min="12803" max="12803" width="17.5703125" customWidth="1"/>
    <col min="12804" max="12804" width="11.7109375" bestFit="1" customWidth="1"/>
    <col min="12805" max="12805" width="15.7109375" customWidth="1"/>
    <col min="12807" max="12807" width="19" customWidth="1"/>
    <col min="12808" max="12808" width="18.140625" customWidth="1"/>
    <col min="12809" max="12809" width="18.5703125" customWidth="1"/>
    <col min="12810" max="12810" width="24" customWidth="1"/>
    <col min="12811" max="12811" width="21.140625" customWidth="1"/>
    <col min="12812" max="12812" width="18.28515625" customWidth="1"/>
    <col min="12813" max="12813" width="14.42578125" customWidth="1"/>
    <col min="12814" max="12814" width="19.7109375" customWidth="1"/>
    <col min="12815" max="12815" width="15.85546875" bestFit="1" customWidth="1"/>
    <col min="12820" max="12820" width="15" customWidth="1"/>
    <col min="12821" max="12821" width="14" bestFit="1" customWidth="1"/>
    <col min="12822" max="12822" width="28.5703125" customWidth="1"/>
    <col min="13057" max="13057" width="22.140625" customWidth="1"/>
    <col min="13058" max="13058" width="8.7109375" customWidth="1"/>
    <col min="13059" max="13059" width="17.5703125" customWidth="1"/>
    <col min="13060" max="13060" width="11.7109375" bestFit="1" customWidth="1"/>
    <col min="13061" max="13061" width="15.7109375" customWidth="1"/>
    <col min="13063" max="13063" width="19" customWidth="1"/>
    <col min="13064" max="13064" width="18.140625" customWidth="1"/>
    <col min="13065" max="13065" width="18.5703125" customWidth="1"/>
    <col min="13066" max="13066" width="24" customWidth="1"/>
    <col min="13067" max="13067" width="21.140625" customWidth="1"/>
    <col min="13068" max="13068" width="18.28515625" customWidth="1"/>
    <col min="13069" max="13069" width="14.42578125" customWidth="1"/>
    <col min="13070" max="13070" width="19.7109375" customWidth="1"/>
    <col min="13071" max="13071" width="15.85546875" bestFit="1" customWidth="1"/>
    <col min="13076" max="13076" width="15" customWidth="1"/>
    <col min="13077" max="13077" width="14" bestFit="1" customWidth="1"/>
    <col min="13078" max="13078" width="28.5703125" customWidth="1"/>
    <col min="13313" max="13313" width="22.140625" customWidth="1"/>
    <col min="13314" max="13314" width="8.7109375" customWidth="1"/>
    <col min="13315" max="13315" width="17.5703125" customWidth="1"/>
    <col min="13316" max="13316" width="11.7109375" bestFit="1" customWidth="1"/>
    <col min="13317" max="13317" width="15.7109375" customWidth="1"/>
    <col min="13319" max="13319" width="19" customWidth="1"/>
    <col min="13320" max="13320" width="18.140625" customWidth="1"/>
    <col min="13321" max="13321" width="18.5703125" customWidth="1"/>
    <col min="13322" max="13322" width="24" customWidth="1"/>
    <col min="13323" max="13323" width="21.140625" customWidth="1"/>
    <col min="13324" max="13324" width="18.28515625" customWidth="1"/>
    <col min="13325" max="13325" width="14.42578125" customWidth="1"/>
    <col min="13326" max="13326" width="19.7109375" customWidth="1"/>
    <col min="13327" max="13327" width="15.85546875" bestFit="1" customWidth="1"/>
    <col min="13332" max="13332" width="15" customWidth="1"/>
    <col min="13333" max="13333" width="14" bestFit="1" customWidth="1"/>
    <col min="13334" max="13334" width="28.5703125" customWidth="1"/>
    <col min="13569" max="13569" width="22.140625" customWidth="1"/>
    <col min="13570" max="13570" width="8.7109375" customWidth="1"/>
    <col min="13571" max="13571" width="17.5703125" customWidth="1"/>
    <col min="13572" max="13572" width="11.7109375" bestFit="1" customWidth="1"/>
    <col min="13573" max="13573" width="15.7109375" customWidth="1"/>
    <col min="13575" max="13575" width="19" customWidth="1"/>
    <col min="13576" max="13576" width="18.140625" customWidth="1"/>
    <col min="13577" max="13577" width="18.5703125" customWidth="1"/>
    <col min="13578" max="13578" width="24" customWidth="1"/>
    <col min="13579" max="13579" width="21.140625" customWidth="1"/>
    <col min="13580" max="13580" width="18.28515625" customWidth="1"/>
    <col min="13581" max="13581" width="14.42578125" customWidth="1"/>
    <col min="13582" max="13582" width="19.7109375" customWidth="1"/>
    <col min="13583" max="13583" width="15.85546875" bestFit="1" customWidth="1"/>
    <col min="13588" max="13588" width="15" customWidth="1"/>
    <col min="13589" max="13589" width="14" bestFit="1" customWidth="1"/>
    <col min="13590" max="13590" width="28.5703125" customWidth="1"/>
    <col min="13825" max="13825" width="22.140625" customWidth="1"/>
    <col min="13826" max="13826" width="8.7109375" customWidth="1"/>
    <col min="13827" max="13827" width="17.5703125" customWidth="1"/>
    <col min="13828" max="13828" width="11.7109375" bestFit="1" customWidth="1"/>
    <col min="13829" max="13829" width="15.7109375" customWidth="1"/>
    <col min="13831" max="13831" width="19" customWidth="1"/>
    <col min="13832" max="13832" width="18.140625" customWidth="1"/>
    <col min="13833" max="13833" width="18.5703125" customWidth="1"/>
    <col min="13834" max="13834" width="24" customWidth="1"/>
    <col min="13835" max="13835" width="21.140625" customWidth="1"/>
    <col min="13836" max="13836" width="18.28515625" customWidth="1"/>
    <col min="13837" max="13837" width="14.42578125" customWidth="1"/>
    <col min="13838" max="13838" width="19.7109375" customWidth="1"/>
    <col min="13839" max="13839" width="15.85546875" bestFit="1" customWidth="1"/>
    <col min="13844" max="13844" width="15" customWidth="1"/>
    <col min="13845" max="13845" width="14" bestFit="1" customWidth="1"/>
    <col min="13846" max="13846" width="28.5703125" customWidth="1"/>
    <col min="14081" max="14081" width="22.140625" customWidth="1"/>
    <col min="14082" max="14082" width="8.7109375" customWidth="1"/>
    <col min="14083" max="14083" width="17.5703125" customWidth="1"/>
    <col min="14084" max="14084" width="11.7109375" bestFit="1" customWidth="1"/>
    <col min="14085" max="14085" width="15.7109375" customWidth="1"/>
    <col min="14087" max="14087" width="19" customWidth="1"/>
    <col min="14088" max="14088" width="18.140625" customWidth="1"/>
    <col min="14089" max="14089" width="18.5703125" customWidth="1"/>
    <col min="14090" max="14090" width="24" customWidth="1"/>
    <col min="14091" max="14091" width="21.140625" customWidth="1"/>
    <col min="14092" max="14092" width="18.28515625" customWidth="1"/>
    <col min="14093" max="14093" width="14.42578125" customWidth="1"/>
    <col min="14094" max="14094" width="19.7109375" customWidth="1"/>
    <col min="14095" max="14095" width="15.85546875" bestFit="1" customWidth="1"/>
    <col min="14100" max="14100" width="15" customWidth="1"/>
    <col min="14101" max="14101" width="14" bestFit="1" customWidth="1"/>
    <col min="14102" max="14102" width="28.5703125" customWidth="1"/>
    <col min="14337" max="14337" width="22.140625" customWidth="1"/>
    <col min="14338" max="14338" width="8.7109375" customWidth="1"/>
    <col min="14339" max="14339" width="17.5703125" customWidth="1"/>
    <col min="14340" max="14340" width="11.7109375" bestFit="1" customWidth="1"/>
    <col min="14341" max="14341" width="15.7109375" customWidth="1"/>
    <col min="14343" max="14343" width="19" customWidth="1"/>
    <col min="14344" max="14344" width="18.140625" customWidth="1"/>
    <col min="14345" max="14345" width="18.5703125" customWidth="1"/>
    <col min="14346" max="14346" width="24" customWidth="1"/>
    <col min="14347" max="14347" width="21.140625" customWidth="1"/>
    <col min="14348" max="14348" width="18.28515625" customWidth="1"/>
    <col min="14349" max="14349" width="14.42578125" customWidth="1"/>
    <col min="14350" max="14350" width="19.7109375" customWidth="1"/>
    <col min="14351" max="14351" width="15.85546875" bestFit="1" customWidth="1"/>
    <col min="14356" max="14356" width="15" customWidth="1"/>
    <col min="14357" max="14357" width="14" bestFit="1" customWidth="1"/>
    <col min="14358" max="14358" width="28.5703125" customWidth="1"/>
    <col min="14593" max="14593" width="22.140625" customWidth="1"/>
    <col min="14594" max="14594" width="8.7109375" customWidth="1"/>
    <col min="14595" max="14595" width="17.5703125" customWidth="1"/>
    <col min="14596" max="14596" width="11.7109375" bestFit="1" customWidth="1"/>
    <col min="14597" max="14597" width="15.7109375" customWidth="1"/>
    <col min="14599" max="14599" width="19" customWidth="1"/>
    <col min="14600" max="14600" width="18.140625" customWidth="1"/>
    <col min="14601" max="14601" width="18.5703125" customWidth="1"/>
    <col min="14602" max="14602" width="24" customWidth="1"/>
    <col min="14603" max="14603" width="21.140625" customWidth="1"/>
    <col min="14604" max="14604" width="18.28515625" customWidth="1"/>
    <col min="14605" max="14605" width="14.42578125" customWidth="1"/>
    <col min="14606" max="14606" width="19.7109375" customWidth="1"/>
    <col min="14607" max="14607" width="15.85546875" bestFit="1" customWidth="1"/>
    <col min="14612" max="14612" width="15" customWidth="1"/>
    <col min="14613" max="14613" width="14" bestFit="1" customWidth="1"/>
    <col min="14614" max="14614" width="28.5703125" customWidth="1"/>
    <col min="14849" max="14849" width="22.140625" customWidth="1"/>
    <col min="14850" max="14850" width="8.7109375" customWidth="1"/>
    <col min="14851" max="14851" width="17.5703125" customWidth="1"/>
    <col min="14852" max="14852" width="11.7109375" bestFit="1" customWidth="1"/>
    <col min="14853" max="14853" width="15.7109375" customWidth="1"/>
    <col min="14855" max="14855" width="19" customWidth="1"/>
    <col min="14856" max="14856" width="18.140625" customWidth="1"/>
    <col min="14857" max="14857" width="18.5703125" customWidth="1"/>
    <col min="14858" max="14858" width="24" customWidth="1"/>
    <col min="14859" max="14859" width="21.140625" customWidth="1"/>
    <col min="14860" max="14860" width="18.28515625" customWidth="1"/>
    <col min="14861" max="14861" width="14.42578125" customWidth="1"/>
    <col min="14862" max="14862" width="19.7109375" customWidth="1"/>
    <col min="14863" max="14863" width="15.85546875" bestFit="1" customWidth="1"/>
    <col min="14868" max="14868" width="15" customWidth="1"/>
    <col min="14869" max="14869" width="14" bestFit="1" customWidth="1"/>
    <col min="14870" max="14870" width="28.5703125" customWidth="1"/>
    <col min="15105" max="15105" width="22.140625" customWidth="1"/>
    <col min="15106" max="15106" width="8.7109375" customWidth="1"/>
    <col min="15107" max="15107" width="17.5703125" customWidth="1"/>
    <col min="15108" max="15108" width="11.7109375" bestFit="1" customWidth="1"/>
    <col min="15109" max="15109" width="15.7109375" customWidth="1"/>
    <col min="15111" max="15111" width="19" customWidth="1"/>
    <col min="15112" max="15112" width="18.140625" customWidth="1"/>
    <col min="15113" max="15113" width="18.5703125" customWidth="1"/>
    <col min="15114" max="15114" width="24" customWidth="1"/>
    <col min="15115" max="15115" width="21.140625" customWidth="1"/>
    <col min="15116" max="15116" width="18.28515625" customWidth="1"/>
    <col min="15117" max="15117" width="14.42578125" customWidth="1"/>
    <col min="15118" max="15118" width="19.7109375" customWidth="1"/>
    <col min="15119" max="15119" width="15.85546875" bestFit="1" customWidth="1"/>
    <col min="15124" max="15124" width="15" customWidth="1"/>
    <col min="15125" max="15125" width="14" bestFit="1" customWidth="1"/>
    <col min="15126" max="15126" width="28.5703125" customWidth="1"/>
    <col min="15361" max="15361" width="22.140625" customWidth="1"/>
    <col min="15362" max="15362" width="8.7109375" customWidth="1"/>
    <col min="15363" max="15363" width="17.5703125" customWidth="1"/>
    <col min="15364" max="15364" width="11.7109375" bestFit="1" customWidth="1"/>
    <col min="15365" max="15365" width="15.7109375" customWidth="1"/>
    <col min="15367" max="15367" width="19" customWidth="1"/>
    <col min="15368" max="15368" width="18.140625" customWidth="1"/>
    <col min="15369" max="15369" width="18.5703125" customWidth="1"/>
    <col min="15370" max="15370" width="24" customWidth="1"/>
    <col min="15371" max="15371" width="21.140625" customWidth="1"/>
    <col min="15372" max="15372" width="18.28515625" customWidth="1"/>
    <col min="15373" max="15373" width="14.42578125" customWidth="1"/>
    <col min="15374" max="15374" width="19.7109375" customWidth="1"/>
    <col min="15375" max="15375" width="15.85546875" bestFit="1" customWidth="1"/>
    <col min="15380" max="15380" width="15" customWidth="1"/>
    <col min="15381" max="15381" width="14" bestFit="1" customWidth="1"/>
    <col min="15382" max="15382" width="28.5703125" customWidth="1"/>
    <col min="15617" max="15617" width="22.140625" customWidth="1"/>
    <col min="15618" max="15618" width="8.7109375" customWidth="1"/>
    <col min="15619" max="15619" width="17.5703125" customWidth="1"/>
    <col min="15620" max="15620" width="11.7109375" bestFit="1" customWidth="1"/>
    <col min="15621" max="15621" width="15.7109375" customWidth="1"/>
    <col min="15623" max="15623" width="19" customWidth="1"/>
    <col min="15624" max="15624" width="18.140625" customWidth="1"/>
    <col min="15625" max="15625" width="18.5703125" customWidth="1"/>
    <col min="15626" max="15626" width="24" customWidth="1"/>
    <col min="15627" max="15627" width="21.140625" customWidth="1"/>
    <col min="15628" max="15628" width="18.28515625" customWidth="1"/>
    <col min="15629" max="15629" width="14.42578125" customWidth="1"/>
    <col min="15630" max="15630" width="19.7109375" customWidth="1"/>
    <col min="15631" max="15631" width="15.85546875" bestFit="1" customWidth="1"/>
    <col min="15636" max="15636" width="15" customWidth="1"/>
    <col min="15637" max="15637" width="14" bestFit="1" customWidth="1"/>
    <col min="15638" max="15638" width="28.5703125" customWidth="1"/>
    <col min="15873" max="15873" width="22.140625" customWidth="1"/>
    <col min="15874" max="15874" width="8.7109375" customWidth="1"/>
    <col min="15875" max="15875" width="17.5703125" customWidth="1"/>
    <col min="15876" max="15876" width="11.7109375" bestFit="1" customWidth="1"/>
    <col min="15877" max="15877" width="15.7109375" customWidth="1"/>
    <col min="15879" max="15879" width="19" customWidth="1"/>
    <col min="15880" max="15880" width="18.140625" customWidth="1"/>
    <col min="15881" max="15881" width="18.5703125" customWidth="1"/>
    <col min="15882" max="15882" width="24" customWidth="1"/>
    <col min="15883" max="15883" width="21.140625" customWidth="1"/>
    <col min="15884" max="15884" width="18.28515625" customWidth="1"/>
    <col min="15885" max="15885" width="14.42578125" customWidth="1"/>
    <col min="15886" max="15886" width="19.7109375" customWidth="1"/>
    <col min="15887" max="15887" width="15.85546875" bestFit="1" customWidth="1"/>
    <col min="15892" max="15892" width="15" customWidth="1"/>
    <col min="15893" max="15893" width="14" bestFit="1" customWidth="1"/>
    <col min="15894" max="15894" width="28.5703125" customWidth="1"/>
    <col min="16129" max="16129" width="22.140625" customWidth="1"/>
    <col min="16130" max="16130" width="8.7109375" customWidth="1"/>
    <col min="16131" max="16131" width="17.5703125" customWidth="1"/>
    <col min="16132" max="16132" width="11.7109375" bestFit="1" customWidth="1"/>
    <col min="16133" max="16133" width="15.7109375" customWidth="1"/>
    <col min="16135" max="16135" width="19" customWidth="1"/>
    <col min="16136" max="16136" width="18.140625" customWidth="1"/>
    <col min="16137" max="16137" width="18.5703125" customWidth="1"/>
    <col min="16138" max="16138" width="24" customWidth="1"/>
    <col min="16139" max="16139" width="21.140625" customWidth="1"/>
    <col min="16140" max="16140" width="18.28515625" customWidth="1"/>
    <col min="16141" max="16141" width="14.42578125" customWidth="1"/>
    <col min="16142" max="16142" width="19.7109375" customWidth="1"/>
    <col min="16143" max="16143" width="15.85546875" bestFit="1" customWidth="1"/>
    <col min="16148" max="16148" width="15" customWidth="1"/>
    <col min="16149" max="16149" width="14" bestFit="1" customWidth="1"/>
    <col min="16150" max="16150" width="28.5703125" customWidth="1"/>
  </cols>
  <sheetData>
    <row r="1" spans="1:25" x14ac:dyDescent="0.25">
      <c r="A1" s="1" t="s">
        <v>0</v>
      </c>
      <c r="B1" s="1"/>
      <c r="C1" s="2"/>
      <c r="D1" s="1"/>
      <c r="E1" s="2"/>
      <c r="F1" s="1"/>
      <c r="G1" s="2"/>
      <c r="H1" s="1"/>
      <c r="I1" s="2"/>
      <c r="J1" s="1"/>
      <c r="K1" s="1"/>
      <c r="L1" s="96"/>
      <c r="M1" s="1"/>
      <c r="N1" s="1"/>
      <c r="O1" s="96"/>
      <c r="P1" s="1"/>
      <c r="Q1" s="1"/>
      <c r="R1" s="1"/>
      <c r="S1" s="1"/>
      <c r="T1" s="1"/>
      <c r="U1" s="1"/>
      <c r="V1" s="2"/>
    </row>
    <row r="2" spans="1:25" x14ac:dyDescent="0.25">
      <c r="A2" s="1" t="s">
        <v>53</v>
      </c>
      <c r="B2" s="1"/>
      <c r="C2" s="2"/>
      <c r="D2" s="1"/>
      <c r="E2" s="2"/>
      <c r="F2" s="1"/>
      <c r="G2" s="2"/>
      <c r="H2" s="1"/>
      <c r="I2" s="2"/>
      <c r="J2" s="1"/>
      <c r="K2" s="1"/>
      <c r="L2" s="96"/>
      <c r="M2" s="1"/>
      <c r="N2" s="1"/>
      <c r="O2" s="96"/>
      <c r="P2" s="1"/>
      <c r="Q2" s="1"/>
      <c r="R2" s="1"/>
      <c r="S2" s="1"/>
      <c r="T2" s="1"/>
      <c r="U2" s="1"/>
      <c r="V2" s="2"/>
    </row>
    <row r="3" spans="1:25" x14ac:dyDescent="0.25">
      <c r="A3" s="3" t="s">
        <v>533</v>
      </c>
      <c r="B3" s="1"/>
      <c r="C3" s="2"/>
      <c r="D3" s="1"/>
      <c r="E3" s="2"/>
      <c r="F3" s="1"/>
      <c r="G3" s="2"/>
      <c r="H3" s="1"/>
      <c r="I3" s="2"/>
      <c r="J3" s="1"/>
      <c r="K3" s="1"/>
      <c r="L3" s="96"/>
      <c r="M3" s="1"/>
      <c r="N3" s="1"/>
      <c r="O3" s="96"/>
      <c r="P3" s="1"/>
      <c r="Q3" s="1"/>
      <c r="R3" s="1"/>
      <c r="S3" s="1"/>
      <c r="T3" s="1"/>
      <c r="U3" s="1"/>
      <c r="V3" s="2"/>
    </row>
    <row r="4" spans="1:25" x14ac:dyDescent="0.25">
      <c r="A4" s="1" t="s">
        <v>2</v>
      </c>
      <c r="B4" s="1"/>
      <c r="C4" s="2"/>
      <c r="D4" s="1"/>
      <c r="E4" s="2"/>
      <c r="F4" s="1"/>
      <c r="G4" s="2"/>
      <c r="H4" s="1"/>
      <c r="I4" s="2"/>
      <c r="J4" s="1"/>
      <c r="K4" s="1"/>
      <c r="L4" s="96"/>
      <c r="M4" s="1"/>
      <c r="N4" s="1"/>
      <c r="O4" s="96"/>
      <c r="P4" s="1"/>
      <c r="Q4" s="1"/>
      <c r="R4" s="1"/>
      <c r="S4" s="1"/>
      <c r="T4" s="1"/>
      <c r="U4" s="1"/>
      <c r="V4" s="2"/>
    </row>
    <row r="6" spans="1:25" ht="15.75" thickBot="1" x14ac:dyDescent="0.3">
      <c r="A6" s="323" t="s">
        <v>3</v>
      </c>
      <c r="B6" s="324"/>
      <c r="C6" s="324"/>
      <c r="D6" s="324"/>
      <c r="E6" s="324"/>
      <c r="F6" s="324"/>
      <c r="G6" s="324"/>
      <c r="H6" s="324"/>
      <c r="I6" s="325"/>
      <c r="J6" s="4"/>
      <c r="K6" s="4"/>
      <c r="L6" s="30"/>
      <c r="M6" s="326" t="s">
        <v>4</v>
      </c>
      <c r="N6" s="326"/>
      <c r="O6" s="326"/>
      <c r="P6" s="326"/>
      <c r="Q6" s="326"/>
      <c r="R6" s="326"/>
      <c r="S6" s="326"/>
      <c r="T6" s="326"/>
      <c r="U6" s="326"/>
      <c r="V6" s="327"/>
    </row>
    <row r="7" spans="1:25" ht="15.75" thickBot="1" x14ac:dyDescent="0.3">
      <c r="A7" s="328" t="s">
        <v>5</v>
      </c>
      <c r="B7" s="328" t="s">
        <v>6</v>
      </c>
      <c r="C7" s="328" t="s">
        <v>7</v>
      </c>
      <c r="D7" s="330" t="s">
        <v>8</v>
      </c>
      <c r="E7" s="330" t="s">
        <v>9</v>
      </c>
      <c r="F7" s="330" t="s">
        <v>10</v>
      </c>
      <c r="G7" s="330" t="s">
        <v>11</v>
      </c>
      <c r="H7" s="5"/>
      <c r="I7" s="330" t="s">
        <v>12</v>
      </c>
      <c r="J7" s="316" t="s">
        <v>13</v>
      </c>
      <c r="K7" s="316" t="s">
        <v>14</v>
      </c>
      <c r="L7" s="397" t="s">
        <v>15</v>
      </c>
      <c r="M7" s="319" t="s">
        <v>16</v>
      </c>
      <c r="N7" s="320"/>
      <c r="O7" s="321"/>
      <c r="P7" s="322"/>
      <c r="Q7" s="6" t="s">
        <v>17</v>
      </c>
      <c r="R7" s="7"/>
      <c r="S7" s="7"/>
      <c r="T7" s="7"/>
      <c r="U7" s="8"/>
      <c r="V7" s="9"/>
    </row>
    <row r="8" spans="1:25" ht="90.75" customHeight="1" thickBot="1" x14ac:dyDescent="0.3">
      <c r="A8" s="399"/>
      <c r="B8" s="399"/>
      <c r="C8" s="399"/>
      <c r="D8" s="400"/>
      <c r="E8" s="400"/>
      <c r="F8" s="400"/>
      <c r="G8" s="400"/>
      <c r="H8" s="12" t="s">
        <v>18</v>
      </c>
      <c r="I8" s="400"/>
      <c r="J8" s="396"/>
      <c r="K8" s="396"/>
      <c r="L8" s="398"/>
      <c r="M8" s="5" t="s">
        <v>19</v>
      </c>
      <c r="N8" s="5" t="s">
        <v>20</v>
      </c>
      <c r="O8" s="250" t="s">
        <v>21</v>
      </c>
      <c r="P8" s="5" t="s">
        <v>22</v>
      </c>
      <c r="Q8" s="12" t="s">
        <v>23</v>
      </c>
      <c r="R8" s="12" t="s">
        <v>24</v>
      </c>
      <c r="S8" s="12" t="s">
        <v>25</v>
      </c>
      <c r="T8" s="13" t="s">
        <v>26</v>
      </c>
      <c r="U8" s="12" t="s">
        <v>27</v>
      </c>
      <c r="V8" s="5" t="s">
        <v>28</v>
      </c>
    </row>
    <row r="9" spans="1:25" ht="120" x14ac:dyDescent="0.25">
      <c r="A9" s="251" t="s">
        <v>534</v>
      </c>
      <c r="B9" s="252">
        <v>14</v>
      </c>
      <c r="C9" s="252" t="s">
        <v>535</v>
      </c>
      <c r="D9" s="253">
        <v>1</v>
      </c>
      <c r="E9" s="253" t="s">
        <v>536</v>
      </c>
      <c r="F9" s="253" t="s">
        <v>537</v>
      </c>
      <c r="G9" s="253" t="s">
        <v>538</v>
      </c>
      <c r="H9" s="254">
        <v>2020003660015</v>
      </c>
      <c r="I9" s="253" t="s">
        <v>539</v>
      </c>
      <c r="J9" s="253" t="s">
        <v>540</v>
      </c>
      <c r="K9" s="253" t="s">
        <v>541</v>
      </c>
      <c r="L9" s="255">
        <v>5000000</v>
      </c>
      <c r="M9" s="255">
        <v>5000000</v>
      </c>
      <c r="N9" s="256"/>
      <c r="O9" s="255"/>
      <c r="P9" s="256"/>
      <c r="Q9" s="256"/>
      <c r="R9" s="256"/>
      <c r="S9" s="256"/>
      <c r="T9" s="256"/>
      <c r="U9" s="256"/>
      <c r="V9" s="257" t="s">
        <v>542</v>
      </c>
      <c r="W9" s="258"/>
      <c r="X9" s="258"/>
      <c r="Y9" s="258"/>
    </row>
    <row r="10" spans="1:25" ht="150" x14ac:dyDescent="0.25">
      <c r="A10" s="259" t="s">
        <v>534</v>
      </c>
      <c r="B10" s="260">
        <v>14</v>
      </c>
      <c r="C10" s="260" t="s">
        <v>535</v>
      </c>
      <c r="D10" s="261">
        <v>1</v>
      </c>
      <c r="E10" s="261" t="s">
        <v>536</v>
      </c>
      <c r="F10" s="261" t="s">
        <v>537</v>
      </c>
      <c r="G10" s="261" t="s">
        <v>538</v>
      </c>
      <c r="H10" s="262">
        <v>2020003660015</v>
      </c>
      <c r="I10" s="261" t="s">
        <v>539</v>
      </c>
      <c r="J10" s="261" t="s">
        <v>543</v>
      </c>
      <c r="K10" s="261" t="s">
        <v>541</v>
      </c>
      <c r="L10" s="263">
        <v>5000000</v>
      </c>
      <c r="M10" s="263">
        <v>5000000</v>
      </c>
      <c r="N10" s="264"/>
      <c r="O10" s="263"/>
      <c r="P10" s="264"/>
      <c r="Q10" s="264"/>
      <c r="R10" s="264"/>
      <c r="S10" s="264"/>
      <c r="T10" s="264"/>
      <c r="U10" s="264"/>
      <c r="V10" s="265" t="s">
        <v>542</v>
      </c>
      <c r="W10" s="258"/>
      <c r="X10" s="258"/>
      <c r="Y10" s="258"/>
    </row>
    <row r="11" spans="1:25" ht="120" x14ac:dyDescent="0.25">
      <c r="A11" s="259" t="s">
        <v>534</v>
      </c>
      <c r="B11" s="260">
        <v>14</v>
      </c>
      <c r="C11" s="260" t="s">
        <v>535</v>
      </c>
      <c r="D11" s="261">
        <v>1</v>
      </c>
      <c r="E11" s="261" t="s">
        <v>536</v>
      </c>
      <c r="F11" s="261" t="s">
        <v>537</v>
      </c>
      <c r="G11" s="261" t="s">
        <v>538</v>
      </c>
      <c r="H11" s="262">
        <v>2020003660015</v>
      </c>
      <c r="I11" s="261" t="s">
        <v>539</v>
      </c>
      <c r="J11" s="266" t="s">
        <v>544</v>
      </c>
      <c r="K11" s="261" t="s">
        <v>541</v>
      </c>
      <c r="L11" s="263">
        <v>5000000</v>
      </c>
      <c r="M11" s="263">
        <v>5000000</v>
      </c>
      <c r="N11" s="264"/>
      <c r="O11" s="263"/>
      <c r="P11" s="264"/>
      <c r="Q11" s="264"/>
      <c r="R11" s="264"/>
      <c r="S11" s="264"/>
      <c r="T11" s="264"/>
      <c r="U11" s="264"/>
      <c r="V11" s="265" t="s">
        <v>542</v>
      </c>
      <c r="W11" s="258"/>
      <c r="X11" s="258"/>
      <c r="Y11" s="258"/>
    </row>
    <row r="12" spans="1:25" ht="180" x14ac:dyDescent="0.25">
      <c r="A12" s="259" t="s">
        <v>534</v>
      </c>
      <c r="B12" s="260">
        <v>14</v>
      </c>
      <c r="C12" s="260" t="s">
        <v>535</v>
      </c>
      <c r="D12" s="261">
        <v>1</v>
      </c>
      <c r="E12" s="261" t="s">
        <v>536</v>
      </c>
      <c r="F12" s="261" t="s">
        <v>537</v>
      </c>
      <c r="G12" s="261" t="s">
        <v>538</v>
      </c>
      <c r="H12" s="262">
        <v>2020003660015</v>
      </c>
      <c r="I12" s="261" t="s">
        <v>539</v>
      </c>
      <c r="J12" s="266" t="s">
        <v>545</v>
      </c>
      <c r="K12" s="261" t="s">
        <v>541</v>
      </c>
      <c r="L12" s="263">
        <v>10000000</v>
      </c>
      <c r="M12" s="263">
        <v>10000000</v>
      </c>
      <c r="N12" s="264"/>
      <c r="O12" s="263"/>
      <c r="P12" s="264"/>
      <c r="Q12" s="264"/>
      <c r="R12" s="264"/>
      <c r="S12" s="264"/>
      <c r="T12" s="264"/>
      <c r="U12" s="264"/>
      <c r="V12" s="265" t="s">
        <v>542</v>
      </c>
      <c r="W12" s="258"/>
      <c r="X12" s="258"/>
      <c r="Y12" s="258"/>
    </row>
    <row r="13" spans="1:25" ht="165.75" thickBot="1" x14ac:dyDescent="0.3">
      <c r="A13" s="267" t="s">
        <v>534</v>
      </c>
      <c r="B13" s="268">
        <v>14</v>
      </c>
      <c r="C13" s="268" t="s">
        <v>535</v>
      </c>
      <c r="D13" s="269">
        <v>1</v>
      </c>
      <c r="E13" s="269" t="s">
        <v>536</v>
      </c>
      <c r="F13" s="269" t="s">
        <v>537</v>
      </c>
      <c r="G13" s="269" t="s">
        <v>538</v>
      </c>
      <c r="H13" s="270">
        <v>2020003660015</v>
      </c>
      <c r="I13" s="269" t="s">
        <v>539</v>
      </c>
      <c r="J13" s="271" t="s">
        <v>546</v>
      </c>
      <c r="K13" s="269" t="s">
        <v>541</v>
      </c>
      <c r="L13" s="272">
        <v>10000000</v>
      </c>
      <c r="M13" s="272">
        <v>10000000</v>
      </c>
      <c r="N13" s="273"/>
      <c r="O13" s="272"/>
      <c r="P13" s="273"/>
      <c r="Q13" s="273"/>
      <c r="R13" s="273"/>
      <c r="S13" s="273"/>
      <c r="T13" s="273"/>
      <c r="U13" s="273"/>
      <c r="V13" s="274" t="s">
        <v>542</v>
      </c>
      <c r="W13" s="258"/>
      <c r="X13" s="258"/>
      <c r="Y13" s="258"/>
    </row>
    <row r="14" spans="1:25" ht="150" x14ac:dyDescent="0.25">
      <c r="A14" s="251" t="s">
        <v>534</v>
      </c>
      <c r="B14" s="252">
        <v>14</v>
      </c>
      <c r="C14" s="252" t="s">
        <v>535</v>
      </c>
      <c r="D14" s="253">
        <v>1</v>
      </c>
      <c r="E14" s="253" t="s">
        <v>536</v>
      </c>
      <c r="F14" s="275" t="s">
        <v>547</v>
      </c>
      <c r="G14" s="275" t="s">
        <v>548</v>
      </c>
      <c r="H14" s="276">
        <v>2020003660018</v>
      </c>
      <c r="I14" s="275" t="s">
        <v>549</v>
      </c>
      <c r="J14" s="275" t="s">
        <v>550</v>
      </c>
      <c r="K14" s="275" t="s">
        <v>551</v>
      </c>
      <c r="L14" s="255">
        <v>25000000</v>
      </c>
      <c r="M14" s="255">
        <v>25000000</v>
      </c>
      <c r="N14" s="255"/>
      <c r="O14" s="255"/>
      <c r="P14" s="256"/>
      <c r="Q14" s="256"/>
      <c r="R14" s="256"/>
      <c r="S14" s="256"/>
      <c r="T14" s="256"/>
      <c r="U14" s="256"/>
      <c r="V14" s="257" t="s">
        <v>542</v>
      </c>
      <c r="W14" s="258"/>
      <c r="X14" s="258"/>
      <c r="Y14" s="258"/>
    </row>
    <row r="15" spans="1:25" ht="105" x14ac:dyDescent="0.25">
      <c r="A15" s="259" t="s">
        <v>534</v>
      </c>
      <c r="B15" s="260">
        <v>14</v>
      </c>
      <c r="C15" s="260" t="s">
        <v>535</v>
      </c>
      <c r="D15" s="261">
        <v>1</v>
      </c>
      <c r="E15" s="261" t="s">
        <v>536</v>
      </c>
      <c r="F15" s="266" t="s">
        <v>547</v>
      </c>
      <c r="G15" s="266" t="s">
        <v>548</v>
      </c>
      <c r="H15" s="277">
        <v>2020003660018</v>
      </c>
      <c r="I15" s="266" t="s">
        <v>549</v>
      </c>
      <c r="J15" s="266" t="s">
        <v>552</v>
      </c>
      <c r="K15" s="266" t="s">
        <v>551</v>
      </c>
      <c r="L15" s="263">
        <v>1500000000</v>
      </c>
      <c r="M15" s="264"/>
      <c r="N15" s="264"/>
      <c r="O15" s="263">
        <v>1500000000</v>
      </c>
      <c r="P15" s="264"/>
      <c r="Q15" s="264"/>
      <c r="R15" s="264"/>
      <c r="S15" s="264"/>
      <c r="T15" s="264"/>
      <c r="U15" s="264"/>
      <c r="V15" s="265" t="s">
        <v>542</v>
      </c>
      <c r="W15" s="258"/>
      <c r="X15" s="258"/>
      <c r="Y15" s="258"/>
    </row>
    <row r="16" spans="1:25" ht="150" x14ac:dyDescent="0.25">
      <c r="A16" s="259" t="s">
        <v>534</v>
      </c>
      <c r="B16" s="260">
        <v>14</v>
      </c>
      <c r="C16" s="260" t="s">
        <v>535</v>
      </c>
      <c r="D16" s="261">
        <v>1</v>
      </c>
      <c r="E16" s="261" t="s">
        <v>536</v>
      </c>
      <c r="F16" s="266" t="s">
        <v>547</v>
      </c>
      <c r="G16" s="266" t="s">
        <v>548</v>
      </c>
      <c r="H16" s="277">
        <v>2020003660018</v>
      </c>
      <c r="I16" s="266" t="s">
        <v>549</v>
      </c>
      <c r="J16" s="266" t="s">
        <v>553</v>
      </c>
      <c r="K16" s="266" t="s">
        <v>551</v>
      </c>
      <c r="L16" s="263">
        <v>20000000</v>
      </c>
      <c r="M16" s="263">
        <v>20000000</v>
      </c>
      <c r="N16" s="264"/>
      <c r="O16" s="263"/>
      <c r="P16" s="264"/>
      <c r="Q16" s="264"/>
      <c r="R16" s="264"/>
      <c r="S16" s="264"/>
      <c r="T16" s="264"/>
      <c r="U16" s="264"/>
      <c r="V16" s="265" t="s">
        <v>542</v>
      </c>
      <c r="W16" s="258"/>
      <c r="X16" s="258"/>
      <c r="Y16" s="258"/>
    </row>
    <row r="17" spans="1:25" ht="105.75" thickBot="1" x14ac:dyDescent="0.3">
      <c r="A17" s="267" t="s">
        <v>534</v>
      </c>
      <c r="B17" s="268">
        <v>14</v>
      </c>
      <c r="C17" s="268" t="s">
        <v>535</v>
      </c>
      <c r="D17" s="269">
        <v>1</v>
      </c>
      <c r="E17" s="269" t="s">
        <v>536</v>
      </c>
      <c r="F17" s="271" t="s">
        <v>547</v>
      </c>
      <c r="G17" s="271" t="s">
        <v>548</v>
      </c>
      <c r="H17" s="278">
        <v>2020003660018</v>
      </c>
      <c r="I17" s="271" t="s">
        <v>549</v>
      </c>
      <c r="J17" s="271" t="s">
        <v>554</v>
      </c>
      <c r="K17" s="271" t="s">
        <v>551</v>
      </c>
      <c r="L17" s="272">
        <v>5000000</v>
      </c>
      <c r="M17" s="272">
        <v>5000000</v>
      </c>
      <c r="N17" s="273"/>
      <c r="O17" s="272"/>
      <c r="P17" s="273"/>
      <c r="Q17" s="273"/>
      <c r="R17" s="273"/>
      <c r="S17" s="273"/>
      <c r="T17" s="273"/>
      <c r="U17" s="273"/>
      <c r="V17" s="274" t="s">
        <v>542</v>
      </c>
      <c r="W17" s="258"/>
      <c r="X17" s="258"/>
      <c r="Y17" s="258"/>
    </row>
    <row r="18" spans="1:25" ht="120" x14ac:dyDescent="0.25">
      <c r="A18" s="251" t="s">
        <v>534</v>
      </c>
      <c r="B18" s="252">
        <v>14</v>
      </c>
      <c r="C18" s="252" t="s">
        <v>535</v>
      </c>
      <c r="D18" s="253">
        <v>1</v>
      </c>
      <c r="E18" s="253" t="s">
        <v>536</v>
      </c>
      <c r="F18" s="275" t="s">
        <v>555</v>
      </c>
      <c r="G18" s="275" t="s">
        <v>556</v>
      </c>
      <c r="H18" s="276">
        <v>2020003660018</v>
      </c>
      <c r="I18" s="275" t="s">
        <v>549</v>
      </c>
      <c r="J18" s="275" t="s">
        <v>557</v>
      </c>
      <c r="K18" s="275" t="s">
        <v>558</v>
      </c>
      <c r="L18" s="255">
        <v>50000000</v>
      </c>
      <c r="M18" s="255">
        <v>50000000</v>
      </c>
      <c r="N18" s="256"/>
      <c r="O18" s="255"/>
      <c r="P18" s="256"/>
      <c r="Q18" s="256"/>
      <c r="R18" s="256"/>
      <c r="S18" s="256"/>
      <c r="T18" s="256"/>
      <c r="U18" s="256"/>
      <c r="V18" s="257" t="s">
        <v>542</v>
      </c>
      <c r="W18" s="258"/>
      <c r="X18" s="258"/>
      <c r="Y18" s="258"/>
    </row>
    <row r="19" spans="1:25" ht="105.75" thickBot="1" x14ac:dyDescent="0.3">
      <c r="A19" s="267" t="s">
        <v>534</v>
      </c>
      <c r="B19" s="268">
        <v>14</v>
      </c>
      <c r="C19" s="268" t="s">
        <v>535</v>
      </c>
      <c r="D19" s="269">
        <v>1</v>
      </c>
      <c r="E19" s="269" t="s">
        <v>536</v>
      </c>
      <c r="F19" s="271" t="s">
        <v>555</v>
      </c>
      <c r="G19" s="271" t="s">
        <v>556</v>
      </c>
      <c r="H19" s="278">
        <v>2020003660018</v>
      </c>
      <c r="I19" s="271" t="s">
        <v>549</v>
      </c>
      <c r="J19" s="271" t="s">
        <v>559</v>
      </c>
      <c r="K19" s="271" t="s">
        <v>558</v>
      </c>
      <c r="L19" s="272">
        <v>20000000</v>
      </c>
      <c r="M19" s="272">
        <v>20000000</v>
      </c>
      <c r="N19" s="273"/>
      <c r="O19" s="272"/>
      <c r="P19" s="273"/>
      <c r="Q19" s="273"/>
      <c r="R19" s="273"/>
      <c r="S19" s="273"/>
      <c r="T19" s="273"/>
      <c r="U19" s="273"/>
      <c r="V19" s="274" t="s">
        <v>542</v>
      </c>
      <c r="W19" s="258"/>
      <c r="X19" s="258"/>
      <c r="Y19" s="258"/>
    </row>
    <row r="20" spans="1:25" ht="225" x14ac:dyDescent="0.25">
      <c r="A20" s="251" t="s">
        <v>534</v>
      </c>
      <c r="B20" s="252">
        <v>14</v>
      </c>
      <c r="C20" s="252" t="s">
        <v>535</v>
      </c>
      <c r="D20" s="253">
        <v>2</v>
      </c>
      <c r="E20" s="275" t="s">
        <v>560</v>
      </c>
      <c r="F20" s="275" t="s">
        <v>561</v>
      </c>
      <c r="G20" s="275" t="s">
        <v>562</v>
      </c>
      <c r="H20" s="276">
        <v>2020003660025</v>
      </c>
      <c r="I20" s="275" t="s">
        <v>563</v>
      </c>
      <c r="J20" s="275" t="s">
        <v>564</v>
      </c>
      <c r="K20" s="275" t="s">
        <v>565</v>
      </c>
      <c r="L20" s="279">
        <v>2000000</v>
      </c>
      <c r="M20" s="279">
        <v>2000000</v>
      </c>
      <c r="N20" s="275"/>
      <c r="O20" s="279"/>
      <c r="P20" s="275"/>
      <c r="Q20" s="275"/>
      <c r="R20" s="275"/>
      <c r="S20" s="275"/>
      <c r="T20" s="275"/>
      <c r="U20" s="275"/>
      <c r="V20" s="280" t="s">
        <v>566</v>
      </c>
      <c r="W20" s="258"/>
      <c r="X20" s="258"/>
      <c r="Y20" s="258"/>
    </row>
    <row r="21" spans="1:25" ht="225" x14ac:dyDescent="0.25">
      <c r="A21" s="259" t="s">
        <v>534</v>
      </c>
      <c r="B21" s="260">
        <v>14</v>
      </c>
      <c r="C21" s="260" t="s">
        <v>535</v>
      </c>
      <c r="D21" s="261">
        <v>2</v>
      </c>
      <c r="E21" s="266" t="s">
        <v>560</v>
      </c>
      <c r="F21" s="266" t="s">
        <v>561</v>
      </c>
      <c r="G21" s="266" t="s">
        <v>562</v>
      </c>
      <c r="H21" s="277">
        <v>2020003660025</v>
      </c>
      <c r="I21" s="266" t="s">
        <v>563</v>
      </c>
      <c r="J21" s="266" t="s">
        <v>567</v>
      </c>
      <c r="K21" s="266" t="s">
        <v>565</v>
      </c>
      <c r="L21" s="281">
        <v>2000000</v>
      </c>
      <c r="M21" s="281">
        <v>2000000</v>
      </c>
      <c r="N21" s="266"/>
      <c r="O21" s="281"/>
      <c r="P21" s="266"/>
      <c r="Q21" s="266"/>
      <c r="R21" s="266"/>
      <c r="S21" s="266"/>
      <c r="T21" s="266"/>
      <c r="U21" s="266"/>
      <c r="V21" s="282" t="s">
        <v>566</v>
      </c>
      <c r="W21" s="258"/>
      <c r="X21" s="258"/>
      <c r="Y21" s="258"/>
    </row>
    <row r="22" spans="1:25" ht="225" x14ac:dyDescent="0.25">
      <c r="A22" s="259" t="s">
        <v>534</v>
      </c>
      <c r="B22" s="260">
        <v>14</v>
      </c>
      <c r="C22" s="260" t="s">
        <v>535</v>
      </c>
      <c r="D22" s="261">
        <v>2</v>
      </c>
      <c r="E22" s="266" t="s">
        <v>560</v>
      </c>
      <c r="F22" s="266" t="s">
        <v>561</v>
      </c>
      <c r="G22" s="266" t="s">
        <v>562</v>
      </c>
      <c r="H22" s="277">
        <v>2020003660025</v>
      </c>
      <c r="I22" s="266" t="s">
        <v>563</v>
      </c>
      <c r="J22" s="266" t="s">
        <v>568</v>
      </c>
      <c r="K22" s="266" t="s">
        <v>565</v>
      </c>
      <c r="L22" s="281">
        <v>2000000</v>
      </c>
      <c r="M22" s="281">
        <v>2000000</v>
      </c>
      <c r="N22" s="266"/>
      <c r="O22" s="281"/>
      <c r="P22" s="266"/>
      <c r="Q22" s="266"/>
      <c r="R22" s="266"/>
      <c r="S22" s="266"/>
      <c r="T22" s="266"/>
      <c r="U22" s="266"/>
      <c r="V22" s="282" t="s">
        <v>566</v>
      </c>
      <c r="W22" s="258"/>
      <c r="X22" s="258"/>
      <c r="Y22" s="258"/>
    </row>
    <row r="23" spans="1:25" ht="225.75" thickBot="1" x14ac:dyDescent="0.3">
      <c r="A23" s="267" t="s">
        <v>534</v>
      </c>
      <c r="B23" s="268">
        <v>14</v>
      </c>
      <c r="C23" s="268" t="s">
        <v>535</v>
      </c>
      <c r="D23" s="269">
        <v>2</v>
      </c>
      <c r="E23" s="271" t="s">
        <v>560</v>
      </c>
      <c r="F23" s="271" t="s">
        <v>561</v>
      </c>
      <c r="G23" s="271" t="s">
        <v>562</v>
      </c>
      <c r="H23" s="278">
        <v>2020003660025</v>
      </c>
      <c r="I23" s="271" t="s">
        <v>563</v>
      </c>
      <c r="J23" s="271" t="s">
        <v>569</v>
      </c>
      <c r="K23" s="271" t="s">
        <v>565</v>
      </c>
      <c r="L23" s="283">
        <v>2640000</v>
      </c>
      <c r="M23" s="283">
        <v>2640000</v>
      </c>
      <c r="N23" s="271"/>
      <c r="O23" s="283"/>
      <c r="P23" s="271"/>
      <c r="Q23" s="271"/>
      <c r="R23" s="271"/>
      <c r="S23" s="271"/>
      <c r="T23" s="271"/>
      <c r="U23" s="271"/>
      <c r="V23" s="284" t="s">
        <v>566</v>
      </c>
      <c r="W23" s="258"/>
      <c r="X23" s="258"/>
      <c r="Y23" s="258"/>
    </row>
    <row r="24" spans="1:25" ht="225" x14ac:dyDescent="0.25">
      <c r="A24" s="251" t="s">
        <v>534</v>
      </c>
      <c r="B24" s="252">
        <v>14</v>
      </c>
      <c r="C24" s="252" t="s">
        <v>535</v>
      </c>
      <c r="D24" s="253">
        <v>2</v>
      </c>
      <c r="E24" s="275" t="s">
        <v>560</v>
      </c>
      <c r="F24" s="275" t="s">
        <v>570</v>
      </c>
      <c r="G24" s="275" t="s">
        <v>571</v>
      </c>
      <c r="H24" s="276">
        <v>2020003660025</v>
      </c>
      <c r="I24" s="275" t="s">
        <v>563</v>
      </c>
      <c r="J24" s="275" t="s">
        <v>572</v>
      </c>
      <c r="K24" s="275" t="s">
        <v>573</v>
      </c>
      <c r="L24" s="279">
        <v>3200000</v>
      </c>
      <c r="M24" s="279">
        <v>3200000</v>
      </c>
      <c r="N24" s="275"/>
      <c r="O24" s="279"/>
      <c r="P24" s="275"/>
      <c r="Q24" s="275"/>
      <c r="R24" s="275"/>
      <c r="S24" s="275"/>
      <c r="T24" s="275"/>
      <c r="U24" s="275"/>
      <c r="V24" s="280" t="s">
        <v>566</v>
      </c>
      <c r="W24" s="258"/>
      <c r="X24" s="258"/>
      <c r="Y24" s="258"/>
    </row>
    <row r="25" spans="1:25" ht="225" x14ac:dyDescent="0.25">
      <c r="A25" s="259" t="s">
        <v>534</v>
      </c>
      <c r="B25" s="260">
        <v>14</v>
      </c>
      <c r="C25" s="260" t="s">
        <v>535</v>
      </c>
      <c r="D25" s="261">
        <v>2</v>
      </c>
      <c r="E25" s="266" t="s">
        <v>560</v>
      </c>
      <c r="F25" s="266" t="s">
        <v>570</v>
      </c>
      <c r="G25" s="266" t="s">
        <v>571</v>
      </c>
      <c r="H25" s="277">
        <v>2020003660025</v>
      </c>
      <c r="I25" s="266" t="s">
        <v>563</v>
      </c>
      <c r="J25" s="266" t="s">
        <v>574</v>
      </c>
      <c r="K25" s="266" t="s">
        <v>573</v>
      </c>
      <c r="L25" s="281">
        <v>3000000</v>
      </c>
      <c r="M25" s="281">
        <v>3000000</v>
      </c>
      <c r="N25" s="266"/>
      <c r="O25" s="281"/>
      <c r="P25" s="266"/>
      <c r="Q25" s="266"/>
      <c r="R25" s="266"/>
      <c r="S25" s="266"/>
      <c r="T25" s="266"/>
      <c r="U25" s="266"/>
      <c r="V25" s="282" t="s">
        <v>566</v>
      </c>
      <c r="W25" s="258"/>
      <c r="X25" s="258"/>
      <c r="Y25" s="258"/>
    </row>
    <row r="26" spans="1:25" ht="225" x14ac:dyDescent="0.25">
      <c r="A26" s="259" t="s">
        <v>534</v>
      </c>
      <c r="B26" s="260">
        <v>14</v>
      </c>
      <c r="C26" s="260" t="s">
        <v>535</v>
      </c>
      <c r="D26" s="261">
        <v>2</v>
      </c>
      <c r="E26" s="266" t="s">
        <v>560</v>
      </c>
      <c r="F26" s="266" t="s">
        <v>570</v>
      </c>
      <c r="G26" s="266" t="s">
        <v>571</v>
      </c>
      <c r="H26" s="277">
        <v>2020003660025</v>
      </c>
      <c r="I26" s="266" t="s">
        <v>563</v>
      </c>
      <c r="J26" s="266" t="s">
        <v>575</v>
      </c>
      <c r="K26" s="261" t="s">
        <v>576</v>
      </c>
      <c r="L26" s="281">
        <v>5000000</v>
      </c>
      <c r="M26" s="281">
        <v>5000000</v>
      </c>
      <c r="N26" s="266"/>
      <c r="O26" s="281"/>
      <c r="P26" s="266"/>
      <c r="Q26" s="266"/>
      <c r="R26" s="266"/>
      <c r="S26" s="266"/>
      <c r="T26" s="266"/>
      <c r="U26" s="266"/>
      <c r="V26" s="282" t="s">
        <v>566</v>
      </c>
      <c r="W26" s="258"/>
      <c r="X26" s="258"/>
      <c r="Y26" s="258"/>
    </row>
    <row r="27" spans="1:25" ht="225.75" thickBot="1" x14ac:dyDescent="0.3">
      <c r="A27" s="267" t="s">
        <v>534</v>
      </c>
      <c r="B27" s="268">
        <v>14</v>
      </c>
      <c r="C27" s="268" t="s">
        <v>535</v>
      </c>
      <c r="D27" s="269">
        <v>2</v>
      </c>
      <c r="E27" s="271" t="s">
        <v>560</v>
      </c>
      <c r="F27" s="271" t="s">
        <v>570</v>
      </c>
      <c r="G27" s="271" t="s">
        <v>571</v>
      </c>
      <c r="H27" s="278">
        <v>2020003660025</v>
      </c>
      <c r="I27" s="271" t="s">
        <v>563</v>
      </c>
      <c r="J27" s="271" t="s">
        <v>577</v>
      </c>
      <c r="K27" s="269" t="s">
        <v>576</v>
      </c>
      <c r="L27" s="283">
        <v>5000000</v>
      </c>
      <c r="M27" s="283">
        <v>5000000</v>
      </c>
      <c r="N27" s="271"/>
      <c r="O27" s="283"/>
      <c r="P27" s="271"/>
      <c r="Q27" s="271"/>
      <c r="R27" s="271"/>
      <c r="S27" s="271"/>
      <c r="T27" s="271"/>
      <c r="U27" s="271"/>
      <c r="V27" s="284" t="s">
        <v>566</v>
      </c>
      <c r="W27" s="258"/>
      <c r="X27" s="258"/>
      <c r="Y27" s="258"/>
    </row>
    <row r="28" spans="1:25" ht="225" x14ac:dyDescent="0.25">
      <c r="A28" s="251" t="s">
        <v>534</v>
      </c>
      <c r="B28" s="252">
        <v>14</v>
      </c>
      <c r="C28" s="252" t="s">
        <v>535</v>
      </c>
      <c r="D28" s="253">
        <v>2</v>
      </c>
      <c r="E28" s="275" t="s">
        <v>560</v>
      </c>
      <c r="F28" s="275" t="s">
        <v>578</v>
      </c>
      <c r="G28" s="275" t="s">
        <v>579</v>
      </c>
      <c r="H28" s="276">
        <v>2020003660025</v>
      </c>
      <c r="I28" s="275" t="s">
        <v>563</v>
      </c>
      <c r="J28" s="275" t="s">
        <v>580</v>
      </c>
      <c r="K28" s="253" t="s">
        <v>581</v>
      </c>
      <c r="L28" s="279">
        <v>250000000</v>
      </c>
      <c r="M28" s="275">
        <v>10000000</v>
      </c>
      <c r="N28" s="275"/>
      <c r="O28" s="279"/>
      <c r="P28" s="275"/>
      <c r="Q28" s="275"/>
      <c r="R28" s="275"/>
      <c r="S28" s="275"/>
      <c r="T28" s="275"/>
      <c r="U28" s="279">
        <v>240000000</v>
      </c>
      <c r="V28" s="280" t="s">
        <v>566</v>
      </c>
      <c r="W28" s="258"/>
      <c r="X28" s="258"/>
      <c r="Y28" s="258"/>
    </row>
    <row r="29" spans="1:25" ht="225" x14ac:dyDescent="0.25">
      <c r="A29" s="259" t="s">
        <v>534</v>
      </c>
      <c r="B29" s="260">
        <v>14</v>
      </c>
      <c r="C29" s="260" t="s">
        <v>535</v>
      </c>
      <c r="D29" s="261">
        <v>2</v>
      </c>
      <c r="E29" s="266" t="s">
        <v>560</v>
      </c>
      <c r="F29" s="266" t="s">
        <v>578</v>
      </c>
      <c r="G29" s="266" t="s">
        <v>579</v>
      </c>
      <c r="H29" s="277">
        <v>2020003660025</v>
      </c>
      <c r="I29" s="266" t="s">
        <v>563</v>
      </c>
      <c r="J29" s="266" t="s">
        <v>582</v>
      </c>
      <c r="K29" s="261" t="s">
        <v>581</v>
      </c>
      <c r="L29" s="281">
        <v>250000000</v>
      </c>
      <c r="M29" s="266">
        <v>10000000</v>
      </c>
      <c r="N29" s="266"/>
      <c r="O29" s="281"/>
      <c r="P29" s="266"/>
      <c r="Q29" s="266"/>
      <c r="R29" s="266"/>
      <c r="S29" s="266"/>
      <c r="T29" s="266"/>
      <c r="U29" s="281">
        <v>240000000</v>
      </c>
      <c r="V29" s="282" t="s">
        <v>566</v>
      </c>
      <c r="W29" s="258"/>
      <c r="X29" s="258"/>
      <c r="Y29" s="258"/>
    </row>
    <row r="30" spans="1:25" ht="225" x14ac:dyDescent="0.25">
      <c r="A30" s="259" t="s">
        <v>534</v>
      </c>
      <c r="B30" s="260">
        <v>14</v>
      </c>
      <c r="C30" s="260" t="s">
        <v>535</v>
      </c>
      <c r="D30" s="261">
        <v>2</v>
      </c>
      <c r="E30" s="266" t="s">
        <v>560</v>
      </c>
      <c r="F30" s="266" t="s">
        <v>578</v>
      </c>
      <c r="G30" s="266" t="s">
        <v>579</v>
      </c>
      <c r="H30" s="277">
        <v>2020003660025</v>
      </c>
      <c r="I30" s="266" t="s">
        <v>563</v>
      </c>
      <c r="J30" s="266" t="s">
        <v>583</v>
      </c>
      <c r="K30" s="261" t="s">
        <v>581</v>
      </c>
      <c r="L30" s="281">
        <v>31200000</v>
      </c>
      <c r="M30" s="266">
        <v>11200000</v>
      </c>
      <c r="N30" s="266"/>
      <c r="O30" s="281"/>
      <c r="P30" s="266"/>
      <c r="Q30" s="266"/>
      <c r="R30" s="266"/>
      <c r="S30" s="266"/>
      <c r="T30" s="266"/>
      <c r="U30" s="266">
        <v>20000000</v>
      </c>
      <c r="V30" s="282" t="s">
        <v>566</v>
      </c>
      <c r="W30" s="258"/>
      <c r="X30" s="258"/>
      <c r="Y30" s="258"/>
    </row>
    <row r="31" spans="1:25" ht="225.75" thickBot="1" x14ac:dyDescent="0.3">
      <c r="A31" s="267" t="s">
        <v>534</v>
      </c>
      <c r="B31" s="268">
        <v>14</v>
      </c>
      <c r="C31" s="268" t="s">
        <v>535</v>
      </c>
      <c r="D31" s="269">
        <v>2</v>
      </c>
      <c r="E31" s="271" t="s">
        <v>560</v>
      </c>
      <c r="F31" s="271" t="s">
        <v>578</v>
      </c>
      <c r="G31" s="271" t="s">
        <v>579</v>
      </c>
      <c r="H31" s="278">
        <v>2020003660025</v>
      </c>
      <c r="I31" s="271" t="s">
        <v>563</v>
      </c>
      <c r="J31" s="271" t="s">
        <v>584</v>
      </c>
      <c r="K31" s="269" t="s">
        <v>581</v>
      </c>
      <c r="L31" s="283">
        <v>5000000</v>
      </c>
      <c r="M31" s="283">
        <v>5000000</v>
      </c>
      <c r="N31" s="271"/>
      <c r="O31" s="283"/>
      <c r="P31" s="271"/>
      <c r="Q31" s="271"/>
      <c r="R31" s="271"/>
      <c r="S31" s="271"/>
      <c r="T31" s="271"/>
      <c r="U31" s="271"/>
      <c r="V31" s="284" t="s">
        <v>566</v>
      </c>
      <c r="W31" s="258"/>
      <c r="X31" s="258"/>
      <c r="Y31" s="258"/>
    </row>
    <row r="32" spans="1:25" ht="225.75" thickBot="1" x14ac:dyDescent="0.3">
      <c r="A32" s="285" t="s">
        <v>534</v>
      </c>
      <c r="B32" s="286">
        <v>14</v>
      </c>
      <c r="C32" s="286" t="s">
        <v>535</v>
      </c>
      <c r="D32" s="286">
        <v>2</v>
      </c>
      <c r="E32" s="286" t="s">
        <v>560</v>
      </c>
      <c r="F32" s="286" t="s">
        <v>585</v>
      </c>
      <c r="G32" s="286" t="s">
        <v>586</v>
      </c>
      <c r="H32" s="287">
        <v>2020003660025</v>
      </c>
      <c r="I32" s="286" t="s">
        <v>563</v>
      </c>
      <c r="J32" s="286" t="s">
        <v>587</v>
      </c>
      <c r="K32" s="286" t="s">
        <v>588</v>
      </c>
      <c r="L32" s="288">
        <v>12500000</v>
      </c>
      <c r="M32" s="288">
        <v>12500000</v>
      </c>
      <c r="N32" s="286"/>
      <c r="O32" s="288"/>
      <c r="P32" s="286"/>
      <c r="Q32" s="286"/>
      <c r="R32" s="286"/>
      <c r="S32" s="286"/>
      <c r="T32" s="286"/>
      <c r="U32" s="286"/>
      <c r="V32" s="289" t="s">
        <v>566</v>
      </c>
      <c r="W32" s="258"/>
      <c r="X32" s="258"/>
      <c r="Y32" s="258"/>
    </row>
    <row r="33" spans="1:25" ht="105" x14ac:dyDescent="0.25">
      <c r="A33" s="290" t="s">
        <v>534</v>
      </c>
      <c r="B33" s="275">
        <v>14</v>
      </c>
      <c r="C33" s="275" t="s">
        <v>535</v>
      </c>
      <c r="D33" s="275">
        <v>3</v>
      </c>
      <c r="E33" s="275" t="s">
        <v>589</v>
      </c>
      <c r="F33" s="275" t="s">
        <v>590</v>
      </c>
      <c r="G33" s="275" t="s">
        <v>591</v>
      </c>
      <c r="H33" s="276">
        <v>2020003660036</v>
      </c>
      <c r="I33" s="275" t="s">
        <v>592</v>
      </c>
      <c r="J33" s="275" t="s">
        <v>593</v>
      </c>
      <c r="K33" s="275" t="s">
        <v>594</v>
      </c>
      <c r="L33" s="279">
        <v>10000000</v>
      </c>
      <c r="M33" s="279">
        <v>10000000</v>
      </c>
      <c r="N33" s="275"/>
      <c r="O33" s="279"/>
      <c r="P33" s="275"/>
      <c r="Q33" s="275"/>
      <c r="R33" s="275"/>
      <c r="S33" s="275"/>
      <c r="T33" s="275"/>
      <c r="U33" s="275"/>
      <c r="V33" s="257" t="s">
        <v>542</v>
      </c>
      <c r="W33" s="258"/>
      <c r="X33" s="258"/>
      <c r="Y33" s="258"/>
    </row>
    <row r="34" spans="1:25" ht="105" x14ac:dyDescent="0.25">
      <c r="A34" s="291" t="s">
        <v>534</v>
      </c>
      <c r="B34" s="266">
        <v>14</v>
      </c>
      <c r="C34" s="266" t="s">
        <v>535</v>
      </c>
      <c r="D34" s="266">
        <v>3</v>
      </c>
      <c r="E34" s="266" t="s">
        <v>589</v>
      </c>
      <c r="F34" s="266" t="s">
        <v>590</v>
      </c>
      <c r="G34" s="266" t="s">
        <v>591</v>
      </c>
      <c r="H34" s="277">
        <v>2020003660036</v>
      </c>
      <c r="I34" s="266" t="s">
        <v>592</v>
      </c>
      <c r="J34" s="266" t="s">
        <v>595</v>
      </c>
      <c r="K34" s="266" t="s">
        <v>594</v>
      </c>
      <c r="L34" s="281">
        <v>10000000</v>
      </c>
      <c r="M34" s="281">
        <v>10000000</v>
      </c>
      <c r="N34" s="266"/>
      <c r="O34" s="281"/>
      <c r="P34" s="266"/>
      <c r="Q34" s="266"/>
      <c r="R34" s="266"/>
      <c r="S34" s="266"/>
      <c r="T34" s="266"/>
      <c r="U34" s="266"/>
      <c r="V34" s="265" t="s">
        <v>542</v>
      </c>
      <c r="W34" s="258"/>
      <c r="X34" s="258"/>
      <c r="Y34" s="258"/>
    </row>
    <row r="35" spans="1:25" ht="120" x14ac:dyDescent="0.25">
      <c r="A35" s="291" t="s">
        <v>534</v>
      </c>
      <c r="B35" s="266">
        <v>14</v>
      </c>
      <c r="C35" s="266" t="s">
        <v>535</v>
      </c>
      <c r="D35" s="266">
        <v>3</v>
      </c>
      <c r="E35" s="266" t="s">
        <v>589</v>
      </c>
      <c r="F35" s="266" t="s">
        <v>590</v>
      </c>
      <c r="G35" s="266" t="s">
        <v>591</v>
      </c>
      <c r="H35" s="277">
        <v>2020003660036</v>
      </c>
      <c r="I35" s="266" t="s">
        <v>592</v>
      </c>
      <c r="J35" s="266" t="s">
        <v>596</v>
      </c>
      <c r="K35" s="266" t="s">
        <v>594</v>
      </c>
      <c r="L35" s="281">
        <v>10000000</v>
      </c>
      <c r="M35" s="281">
        <v>10000000</v>
      </c>
      <c r="N35" s="266"/>
      <c r="O35" s="281"/>
      <c r="P35" s="266"/>
      <c r="Q35" s="266"/>
      <c r="R35" s="266"/>
      <c r="S35" s="266"/>
      <c r="T35" s="266"/>
      <c r="U35" s="266"/>
      <c r="V35" s="265" t="s">
        <v>542</v>
      </c>
      <c r="W35" s="258"/>
      <c r="X35" s="258"/>
      <c r="Y35" s="258"/>
    </row>
    <row r="36" spans="1:25" ht="105.75" thickBot="1" x14ac:dyDescent="0.3">
      <c r="A36" s="292" t="s">
        <v>534</v>
      </c>
      <c r="B36" s="271">
        <v>14</v>
      </c>
      <c r="C36" s="271" t="s">
        <v>535</v>
      </c>
      <c r="D36" s="271">
        <v>3</v>
      </c>
      <c r="E36" s="271" t="s">
        <v>589</v>
      </c>
      <c r="F36" s="271" t="s">
        <v>590</v>
      </c>
      <c r="G36" s="271" t="s">
        <v>591</v>
      </c>
      <c r="H36" s="278">
        <v>2020003660036</v>
      </c>
      <c r="I36" s="271" t="s">
        <v>592</v>
      </c>
      <c r="J36" s="271" t="s">
        <v>597</v>
      </c>
      <c r="K36" s="271" t="s">
        <v>594</v>
      </c>
      <c r="L36" s="283">
        <v>10000000</v>
      </c>
      <c r="M36" s="283">
        <v>10000000</v>
      </c>
      <c r="N36" s="271"/>
      <c r="O36" s="283"/>
      <c r="P36" s="271"/>
      <c r="Q36" s="271"/>
      <c r="R36" s="271"/>
      <c r="S36" s="271"/>
      <c r="T36" s="271"/>
      <c r="U36" s="271"/>
      <c r="V36" s="274" t="s">
        <v>542</v>
      </c>
      <c r="W36" s="258"/>
      <c r="X36" s="258"/>
      <c r="Y36" s="258"/>
    </row>
    <row r="37" spans="1:25" ht="120" x14ac:dyDescent="0.25">
      <c r="A37" s="290" t="s">
        <v>534</v>
      </c>
      <c r="B37" s="275">
        <v>14</v>
      </c>
      <c r="C37" s="275" t="s">
        <v>535</v>
      </c>
      <c r="D37" s="275">
        <v>3</v>
      </c>
      <c r="E37" s="275" t="s">
        <v>589</v>
      </c>
      <c r="F37" s="275" t="s">
        <v>598</v>
      </c>
      <c r="G37" s="275" t="s">
        <v>599</v>
      </c>
      <c r="H37" s="276">
        <v>2020003660021</v>
      </c>
      <c r="I37" s="275" t="s">
        <v>600</v>
      </c>
      <c r="J37" s="275" t="s">
        <v>601</v>
      </c>
      <c r="K37" s="275" t="s">
        <v>602</v>
      </c>
      <c r="L37" s="279">
        <v>12500000</v>
      </c>
      <c r="M37" s="279">
        <v>12500000</v>
      </c>
      <c r="N37" s="275"/>
      <c r="O37" s="279"/>
      <c r="P37" s="275"/>
      <c r="Q37" s="275"/>
      <c r="R37" s="275"/>
      <c r="S37" s="275"/>
      <c r="T37" s="275"/>
      <c r="U37" s="275"/>
      <c r="V37" s="257" t="s">
        <v>542</v>
      </c>
      <c r="W37" s="258"/>
      <c r="X37" s="258"/>
      <c r="Y37" s="258"/>
    </row>
    <row r="38" spans="1:25" ht="120" x14ac:dyDescent="0.25">
      <c r="A38" s="291" t="s">
        <v>534</v>
      </c>
      <c r="B38" s="266">
        <v>14</v>
      </c>
      <c r="C38" s="266" t="s">
        <v>535</v>
      </c>
      <c r="D38" s="266">
        <v>3</v>
      </c>
      <c r="E38" s="266" t="s">
        <v>589</v>
      </c>
      <c r="F38" s="266" t="s">
        <v>598</v>
      </c>
      <c r="G38" s="266" t="s">
        <v>599</v>
      </c>
      <c r="H38" s="277">
        <v>2020003660021</v>
      </c>
      <c r="I38" s="266" t="s">
        <v>600</v>
      </c>
      <c r="J38" s="266" t="s">
        <v>603</v>
      </c>
      <c r="K38" s="266" t="s">
        <v>602</v>
      </c>
      <c r="L38" s="293">
        <v>4955463900</v>
      </c>
      <c r="M38" s="266"/>
      <c r="N38" s="293">
        <v>4955463900</v>
      </c>
      <c r="O38" s="281"/>
      <c r="P38" s="266"/>
      <c r="Q38" s="266"/>
      <c r="R38" s="266"/>
      <c r="S38" s="266"/>
      <c r="T38" s="266"/>
      <c r="U38" s="266"/>
      <c r="V38" s="265" t="s">
        <v>542</v>
      </c>
      <c r="W38" s="258"/>
      <c r="X38" s="258"/>
      <c r="Y38" s="258"/>
    </row>
    <row r="39" spans="1:25" ht="120.75" thickBot="1" x14ac:dyDescent="0.3">
      <c r="A39" s="292" t="s">
        <v>534</v>
      </c>
      <c r="B39" s="271">
        <v>14</v>
      </c>
      <c r="C39" s="271" t="s">
        <v>535</v>
      </c>
      <c r="D39" s="271">
        <v>3</v>
      </c>
      <c r="E39" s="271" t="s">
        <v>589</v>
      </c>
      <c r="F39" s="271" t="s">
        <v>598</v>
      </c>
      <c r="G39" s="271" t="s">
        <v>599</v>
      </c>
      <c r="H39" s="278">
        <v>2020003660021</v>
      </c>
      <c r="I39" s="271" t="s">
        <v>600</v>
      </c>
      <c r="J39" s="271" t="s">
        <v>604</v>
      </c>
      <c r="K39" s="271" t="s">
        <v>602</v>
      </c>
      <c r="L39" s="283">
        <v>10000000</v>
      </c>
      <c r="M39" s="283">
        <v>10000000</v>
      </c>
      <c r="N39" s="271"/>
      <c r="O39" s="283"/>
      <c r="P39" s="271"/>
      <c r="Q39" s="271"/>
      <c r="R39" s="271"/>
      <c r="S39" s="271"/>
      <c r="T39" s="271"/>
      <c r="U39" s="271"/>
      <c r="V39" s="274" t="s">
        <v>542</v>
      </c>
      <c r="W39" s="258"/>
      <c r="X39" s="258"/>
      <c r="Y39" s="258"/>
    </row>
    <row r="40" spans="1:25" ht="165" x14ac:dyDescent="0.25">
      <c r="A40" s="290" t="s">
        <v>534</v>
      </c>
      <c r="B40" s="275">
        <v>14</v>
      </c>
      <c r="C40" s="275" t="s">
        <v>535</v>
      </c>
      <c r="D40" s="275">
        <v>3</v>
      </c>
      <c r="E40" s="275" t="s">
        <v>589</v>
      </c>
      <c r="F40" s="275" t="s">
        <v>605</v>
      </c>
      <c r="G40" s="275" t="s">
        <v>606</v>
      </c>
      <c r="H40" s="276">
        <v>2020003660020</v>
      </c>
      <c r="I40" s="275" t="s">
        <v>607</v>
      </c>
      <c r="J40" s="275" t="s">
        <v>608</v>
      </c>
      <c r="K40" s="275" t="s">
        <v>609</v>
      </c>
      <c r="L40" s="279">
        <v>10000000</v>
      </c>
      <c r="M40" s="279">
        <v>10000000</v>
      </c>
      <c r="N40" s="275"/>
      <c r="O40" s="279"/>
      <c r="P40" s="275"/>
      <c r="Q40" s="275"/>
      <c r="R40" s="275"/>
      <c r="S40" s="275"/>
      <c r="T40" s="275"/>
      <c r="U40" s="275"/>
      <c r="V40" s="257" t="s">
        <v>542</v>
      </c>
      <c r="W40" s="258"/>
      <c r="X40" s="258"/>
      <c r="Y40" s="258"/>
    </row>
    <row r="41" spans="1:25" ht="165" x14ac:dyDescent="0.25">
      <c r="A41" s="291" t="s">
        <v>534</v>
      </c>
      <c r="B41" s="266">
        <v>14</v>
      </c>
      <c r="C41" s="266" t="s">
        <v>535</v>
      </c>
      <c r="D41" s="266">
        <v>3</v>
      </c>
      <c r="E41" s="266" t="s">
        <v>589</v>
      </c>
      <c r="F41" s="266" t="s">
        <v>605</v>
      </c>
      <c r="G41" s="266" t="s">
        <v>606</v>
      </c>
      <c r="H41" s="277">
        <v>2020003660020</v>
      </c>
      <c r="I41" s="266" t="s">
        <v>607</v>
      </c>
      <c r="J41" s="266" t="s">
        <v>610</v>
      </c>
      <c r="K41" s="266" t="s">
        <v>609</v>
      </c>
      <c r="L41" s="281">
        <v>10000000</v>
      </c>
      <c r="M41" s="281">
        <v>10000000</v>
      </c>
      <c r="N41" s="266"/>
      <c r="O41" s="281"/>
      <c r="P41" s="266"/>
      <c r="Q41" s="266"/>
      <c r="R41" s="266"/>
      <c r="S41" s="266"/>
      <c r="T41" s="266"/>
      <c r="U41" s="266"/>
      <c r="V41" s="265" t="s">
        <v>542</v>
      </c>
      <c r="W41" s="258"/>
      <c r="X41" s="258"/>
      <c r="Y41" s="258"/>
    </row>
    <row r="42" spans="1:25" ht="165" x14ac:dyDescent="0.25">
      <c r="A42" s="291" t="s">
        <v>534</v>
      </c>
      <c r="B42" s="266">
        <v>14</v>
      </c>
      <c r="C42" s="266" t="s">
        <v>535</v>
      </c>
      <c r="D42" s="266">
        <v>3</v>
      </c>
      <c r="E42" s="266" t="s">
        <v>589</v>
      </c>
      <c r="F42" s="266" t="s">
        <v>605</v>
      </c>
      <c r="G42" s="266" t="s">
        <v>606</v>
      </c>
      <c r="H42" s="277">
        <v>2020003660020</v>
      </c>
      <c r="I42" s="266" t="s">
        <v>607</v>
      </c>
      <c r="J42" s="266" t="s">
        <v>611</v>
      </c>
      <c r="K42" s="266" t="s">
        <v>609</v>
      </c>
      <c r="L42" s="281">
        <v>10000000</v>
      </c>
      <c r="M42" s="281">
        <v>10000000</v>
      </c>
      <c r="N42" s="266"/>
      <c r="O42" s="281"/>
      <c r="P42" s="266"/>
      <c r="Q42" s="266"/>
      <c r="R42" s="266"/>
      <c r="S42" s="266"/>
      <c r="T42" s="266"/>
      <c r="U42" s="266"/>
      <c r="V42" s="265" t="s">
        <v>542</v>
      </c>
      <c r="W42" s="258"/>
      <c r="X42" s="258"/>
      <c r="Y42" s="258"/>
    </row>
    <row r="43" spans="1:25" ht="165.75" thickBot="1" x14ac:dyDescent="0.3">
      <c r="A43" s="292" t="s">
        <v>534</v>
      </c>
      <c r="B43" s="271">
        <v>14</v>
      </c>
      <c r="C43" s="271" t="s">
        <v>535</v>
      </c>
      <c r="D43" s="271">
        <v>3</v>
      </c>
      <c r="E43" s="271" t="s">
        <v>589</v>
      </c>
      <c r="F43" s="271" t="s">
        <v>605</v>
      </c>
      <c r="G43" s="271" t="s">
        <v>606</v>
      </c>
      <c r="H43" s="278">
        <v>2020003660020</v>
      </c>
      <c r="I43" s="271" t="s">
        <v>607</v>
      </c>
      <c r="J43" s="271" t="s">
        <v>612</v>
      </c>
      <c r="K43" s="271" t="s">
        <v>609</v>
      </c>
      <c r="L43" s="283">
        <v>5000000</v>
      </c>
      <c r="M43" s="283">
        <v>5000000</v>
      </c>
      <c r="N43" s="271"/>
      <c r="O43" s="283"/>
      <c r="P43" s="271"/>
      <c r="Q43" s="271"/>
      <c r="R43" s="271"/>
      <c r="S43" s="271"/>
      <c r="T43" s="271"/>
      <c r="U43" s="271"/>
      <c r="V43" s="274" t="s">
        <v>542</v>
      </c>
      <c r="W43" s="258"/>
      <c r="X43" s="258"/>
      <c r="Y43" s="258"/>
    </row>
    <row r="44" spans="1:25" ht="135" x14ac:dyDescent="0.25">
      <c r="A44" s="290" t="s">
        <v>534</v>
      </c>
      <c r="B44" s="275">
        <v>14</v>
      </c>
      <c r="C44" s="275" t="s">
        <v>535</v>
      </c>
      <c r="D44" s="275">
        <v>3</v>
      </c>
      <c r="E44" s="275" t="s">
        <v>589</v>
      </c>
      <c r="F44" s="275" t="s">
        <v>613</v>
      </c>
      <c r="G44" s="275" t="s">
        <v>614</v>
      </c>
      <c r="H44" s="276">
        <v>2020003660019</v>
      </c>
      <c r="I44" s="275" t="s">
        <v>615</v>
      </c>
      <c r="J44" s="275" t="s">
        <v>616</v>
      </c>
      <c r="K44" s="275" t="s">
        <v>617</v>
      </c>
      <c r="L44" s="279">
        <v>30000000</v>
      </c>
      <c r="M44" s="279">
        <v>30000000</v>
      </c>
      <c r="N44" s="275"/>
      <c r="O44" s="279"/>
      <c r="P44" s="275"/>
      <c r="Q44" s="275"/>
      <c r="R44" s="275"/>
      <c r="S44" s="275"/>
      <c r="T44" s="275"/>
      <c r="U44" s="275"/>
      <c r="V44" s="257" t="s">
        <v>542</v>
      </c>
      <c r="W44" s="258"/>
      <c r="X44" s="258"/>
      <c r="Y44" s="258"/>
    </row>
    <row r="45" spans="1:25" ht="135.75" thickBot="1" x14ac:dyDescent="0.3">
      <c r="A45" s="292" t="s">
        <v>534</v>
      </c>
      <c r="B45" s="271">
        <v>14</v>
      </c>
      <c r="C45" s="271" t="s">
        <v>535</v>
      </c>
      <c r="D45" s="271">
        <v>3</v>
      </c>
      <c r="E45" s="271" t="s">
        <v>589</v>
      </c>
      <c r="F45" s="271" t="s">
        <v>613</v>
      </c>
      <c r="G45" s="271" t="s">
        <v>614</v>
      </c>
      <c r="H45" s="278">
        <v>2020003660019</v>
      </c>
      <c r="I45" s="271" t="s">
        <v>615</v>
      </c>
      <c r="J45" s="271" t="s">
        <v>618</v>
      </c>
      <c r="K45" s="271" t="s">
        <v>617</v>
      </c>
      <c r="L45" s="283">
        <v>3760000</v>
      </c>
      <c r="M45" s="283">
        <v>3760000</v>
      </c>
      <c r="N45" s="271"/>
      <c r="O45" s="283"/>
      <c r="P45" s="271"/>
      <c r="Q45" s="271"/>
      <c r="R45" s="271"/>
      <c r="S45" s="271"/>
      <c r="T45" s="271"/>
      <c r="U45" s="271"/>
      <c r="V45" s="274" t="s">
        <v>542</v>
      </c>
      <c r="W45" s="258"/>
      <c r="X45" s="258"/>
      <c r="Y45" s="258"/>
    </row>
    <row r="46" spans="1:25" ht="135.75" thickBot="1" x14ac:dyDescent="0.3">
      <c r="A46" s="285" t="s">
        <v>534</v>
      </c>
      <c r="B46" s="286">
        <v>14</v>
      </c>
      <c r="C46" s="286" t="s">
        <v>535</v>
      </c>
      <c r="D46" s="286">
        <v>3</v>
      </c>
      <c r="E46" s="286" t="s">
        <v>589</v>
      </c>
      <c r="F46" s="286" t="s">
        <v>619</v>
      </c>
      <c r="G46" s="286" t="s">
        <v>620</v>
      </c>
      <c r="H46" s="287">
        <v>2020003660019</v>
      </c>
      <c r="I46" s="286" t="s">
        <v>615</v>
      </c>
      <c r="J46" s="286" t="s">
        <v>621</v>
      </c>
      <c r="K46" s="286" t="s">
        <v>622</v>
      </c>
      <c r="L46" s="288">
        <v>5000000</v>
      </c>
      <c r="M46" s="288">
        <v>5000000</v>
      </c>
      <c r="N46" s="286"/>
      <c r="O46" s="288"/>
      <c r="P46" s="286"/>
      <c r="Q46" s="286"/>
      <c r="R46" s="286"/>
      <c r="S46" s="286"/>
      <c r="T46" s="286"/>
      <c r="U46" s="286"/>
      <c r="V46" s="289" t="s">
        <v>566</v>
      </c>
      <c r="W46" s="258"/>
      <c r="X46" s="258"/>
      <c r="Y46" s="258"/>
    </row>
    <row r="47" spans="1:25" ht="165" x14ac:dyDescent="0.25">
      <c r="A47" s="290" t="s">
        <v>534</v>
      </c>
      <c r="B47" s="275">
        <v>14</v>
      </c>
      <c r="C47" s="275" t="s">
        <v>535</v>
      </c>
      <c r="D47" s="275">
        <v>4</v>
      </c>
      <c r="E47" s="275" t="s">
        <v>623</v>
      </c>
      <c r="F47" s="275" t="s">
        <v>624</v>
      </c>
      <c r="G47" s="275" t="s">
        <v>625</v>
      </c>
      <c r="H47" s="276">
        <v>2020003660047</v>
      </c>
      <c r="I47" s="275" t="s">
        <v>626</v>
      </c>
      <c r="J47" s="275" t="s">
        <v>627</v>
      </c>
      <c r="K47" s="275" t="s">
        <v>628</v>
      </c>
      <c r="L47" s="279">
        <v>20000000</v>
      </c>
      <c r="M47" s="279">
        <v>20000000</v>
      </c>
      <c r="N47" s="275"/>
      <c r="O47" s="279"/>
      <c r="P47" s="275"/>
      <c r="Q47" s="275"/>
      <c r="R47" s="275"/>
      <c r="S47" s="275"/>
      <c r="T47" s="275"/>
      <c r="U47" s="275"/>
      <c r="V47" s="257" t="s">
        <v>542</v>
      </c>
      <c r="W47" s="258"/>
      <c r="X47" s="258"/>
      <c r="Y47" s="258"/>
    </row>
    <row r="48" spans="1:25" ht="105" x14ac:dyDescent="0.25">
      <c r="A48" s="291" t="s">
        <v>534</v>
      </c>
      <c r="B48" s="266">
        <v>14</v>
      </c>
      <c r="C48" s="266" t="s">
        <v>535</v>
      </c>
      <c r="D48" s="266">
        <v>4</v>
      </c>
      <c r="E48" s="266" t="s">
        <v>623</v>
      </c>
      <c r="F48" s="266" t="s">
        <v>624</v>
      </c>
      <c r="G48" s="266" t="s">
        <v>625</v>
      </c>
      <c r="H48" s="277">
        <v>2020003660047</v>
      </c>
      <c r="I48" s="266" t="s">
        <v>626</v>
      </c>
      <c r="J48" s="266" t="s">
        <v>629</v>
      </c>
      <c r="K48" s="266" t="s">
        <v>628</v>
      </c>
      <c r="L48" s="281">
        <v>20000000</v>
      </c>
      <c r="M48" s="281">
        <v>20000000</v>
      </c>
      <c r="N48" s="266"/>
      <c r="O48" s="281"/>
      <c r="P48" s="266"/>
      <c r="Q48" s="266"/>
      <c r="R48" s="266"/>
      <c r="S48" s="266"/>
      <c r="T48" s="266"/>
      <c r="U48" s="266"/>
      <c r="V48" s="265" t="s">
        <v>542</v>
      </c>
      <c r="W48" s="258"/>
      <c r="X48" s="258"/>
      <c r="Y48" s="258"/>
    </row>
    <row r="49" spans="1:25" ht="120.75" thickBot="1" x14ac:dyDescent="0.3">
      <c r="A49" s="294" t="s">
        <v>534</v>
      </c>
      <c r="B49" s="295">
        <v>14</v>
      </c>
      <c r="C49" s="295" t="s">
        <v>535</v>
      </c>
      <c r="D49" s="295">
        <v>4</v>
      </c>
      <c r="E49" s="295" t="s">
        <v>623</v>
      </c>
      <c r="F49" s="295" t="s">
        <v>624</v>
      </c>
      <c r="G49" s="295" t="s">
        <v>625</v>
      </c>
      <c r="H49" s="296">
        <v>2020003660047</v>
      </c>
      <c r="I49" s="295" t="s">
        <v>626</v>
      </c>
      <c r="J49" s="295" t="s">
        <v>630</v>
      </c>
      <c r="K49" s="295" t="s">
        <v>628</v>
      </c>
      <c r="L49" s="297">
        <v>20000000</v>
      </c>
      <c r="M49" s="297">
        <v>20000000</v>
      </c>
      <c r="N49" s="295"/>
      <c r="O49" s="297"/>
      <c r="P49" s="295"/>
      <c r="Q49" s="295"/>
      <c r="R49" s="295"/>
      <c r="S49" s="295"/>
      <c r="T49" s="295"/>
      <c r="U49" s="295"/>
      <c r="V49" s="298" t="s">
        <v>542</v>
      </c>
      <c r="W49" s="258"/>
      <c r="X49" s="258"/>
      <c r="Y49" s="258"/>
    </row>
    <row r="50" spans="1:25" ht="105" x14ac:dyDescent="0.25">
      <c r="A50" s="290" t="s">
        <v>534</v>
      </c>
      <c r="B50" s="275">
        <v>14</v>
      </c>
      <c r="C50" s="275" t="s">
        <v>535</v>
      </c>
      <c r="D50" s="275">
        <v>4</v>
      </c>
      <c r="E50" s="275" t="s">
        <v>623</v>
      </c>
      <c r="F50" s="275" t="s">
        <v>631</v>
      </c>
      <c r="G50" s="275" t="s">
        <v>632</v>
      </c>
      <c r="H50" s="276">
        <v>2020003660047</v>
      </c>
      <c r="I50" s="275" t="s">
        <v>626</v>
      </c>
      <c r="J50" s="275" t="s">
        <v>633</v>
      </c>
      <c r="K50" s="275" t="s">
        <v>634</v>
      </c>
      <c r="L50" s="279">
        <v>10000000</v>
      </c>
      <c r="M50" s="279">
        <v>10000000</v>
      </c>
      <c r="N50" s="275"/>
      <c r="O50" s="279"/>
      <c r="P50" s="275"/>
      <c r="Q50" s="275"/>
      <c r="R50" s="275"/>
      <c r="S50" s="275"/>
      <c r="T50" s="275"/>
      <c r="U50" s="275"/>
      <c r="V50" s="257" t="s">
        <v>542</v>
      </c>
      <c r="W50" s="258"/>
      <c r="X50" s="258"/>
      <c r="Y50" s="258"/>
    </row>
    <row r="51" spans="1:25" ht="150.75" thickBot="1" x14ac:dyDescent="0.3">
      <c r="A51" s="292" t="s">
        <v>534</v>
      </c>
      <c r="B51" s="271">
        <v>14</v>
      </c>
      <c r="C51" s="271" t="s">
        <v>535</v>
      </c>
      <c r="D51" s="271">
        <v>4</v>
      </c>
      <c r="E51" s="271" t="s">
        <v>623</v>
      </c>
      <c r="F51" s="271" t="s">
        <v>631</v>
      </c>
      <c r="G51" s="271" t="s">
        <v>632</v>
      </c>
      <c r="H51" s="278">
        <v>2020003660047</v>
      </c>
      <c r="I51" s="271" t="s">
        <v>626</v>
      </c>
      <c r="J51" s="271" t="s">
        <v>635</v>
      </c>
      <c r="K51" s="271" t="s">
        <v>634</v>
      </c>
      <c r="L51" s="283">
        <v>10000000</v>
      </c>
      <c r="M51" s="283">
        <v>10000000</v>
      </c>
      <c r="N51" s="271"/>
      <c r="O51" s="283"/>
      <c r="P51" s="271"/>
      <c r="Q51" s="271"/>
      <c r="R51" s="271"/>
      <c r="S51" s="271"/>
      <c r="T51" s="271"/>
      <c r="U51" s="271"/>
      <c r="V51" s="274" t="s">
        <v>542</v>
      </c>
      <c r="W51" s="258"/>
      <c r="X51" s="258"/>
      <c r="Y51" s="258"/>
    </row>
    <row r="52" spans="1:25" ht="120" x14ac:dyDescent="0.25">
      <c r="A52" s="299" t="s">
        <v>534</v>
      </c>
      <c r="B52" s="300">
        <v>14</v>
      </c>
      <c r="C52" s="300" t="s">
        <v>535</v>
      </c>
      <c r="D52" s="300">
        <v>4</v>
      </c>
      <c r="E52" s="300" t="s">
        <v>623</v>
      </c>
      <c r="F52" s="300" t="s">
        <v>636</v>
      </c>
      <c r="G52" s="300" t="s">
        <v>637</v>
      </c>
      <c r="H52" s="301">
        <v>2020003660047</v>
      </c>
      <c r="I52" s="300" t="s">
        <v>626</v>
      </c>
      <c r="J52" s="300" t="s">
        <v>638</v>
      </c>
      <c r="K52" s="300" t="s">
        <v>639</v>
      </c>
      <c r="L52" s="302">
        <v>10000000</v>
      </c>
      <c r="M52" s="302">
        <v>10000000</v>
      </c>
      <c r="N52" s="300"/>
      <c r="O52" s="302"/>
      <c r="P52" s="300"/>
      <c r="Q52" s="300"/>
      <c r="R52" s="300"/>
      <c r="S52" s="300"/>
      <c r="T52" s="300"/>
      <c r="U52" s="300"/>
      <c r="V52" s="303" t="s">
        <v>542</v>
      </c>
      <c r="W52" s="258"/>
      <c r="X52" s="258"/>
      <c r="Y52" s="258"/>
    </row>
    <row r="53" spans="1:25" ht="135.75" thickBot="1" x14ac:dyDescent="0.3">
      <c r="A53" s="292" t="s">
        <v>534</v>
      </c>
      <c r="B53" s="271">
        <v>14</v>
      </c>
      <c r="C53" s="271" t="s">
        <v>535</v>
      </c>
      <c r="D53" s="271">
        <v>4</v>
      </c>
      <c r="E53" s="271" t="s">
        <v>623</v>
      </c>
      <c r="F53" s="271" t="s">
        <v>636</v>
      </c>
      <c r="G53" s="271" t="s">
        <v>637</v>
      </c>
      <c r="H53" s="278">
        <v>2020003660047</v>
      </c>
      <c r="I53" s="271" t="s">
        <v>626</v>
      </c>
      <c r="J53" s="271" t="s">
        <v>640</v>
      </c>
      <c r="K53" s="271" t="s">
        <v>639</v>
      </c>
      <c r="L53" s="283">
        <v>10000000</v>
      </c>
      <c r="M53" s="283">
        <v>10000000</v>
      </c>
      <c r="N53" s="271"/>
      <c r="O53" s="283"/>
      <c r="P53" s="271"/>
      <c r="Q53" s="271"/>
      <c r="R53" s="271"/>
      <c r="S53" s="271"/>
      <c r="T53" s="271"/>
      <c r="U53" s="271"/>
      <c r="V53" s="274" t="s">
        <v>542</v>
      </c>
      <c r="W53" s="258"/>
      <c r="X53" s="258"/>
      <c r="Y53" s="258"/>
    </row>
    <row r="54" spans="1:25" x14ac:dyDescent="0.25">
      <c r="A54" s="258"/>
      <c r="B54" s="258"/>
      <c r="C54" s="304"/>
      <c r="D54" s="258"/>
      <c r="E54" s="304"/>
      <c r="F54" s="258"/>
      <c r="G54" s="304"/>
      <c r="H54" s="258"/>
      <c r="I54" s="304"/>
      <c r="J54" s="258"/>
      <c r="K54" s="258"/>
      <c r="L54" s="305"/>
      <c r="M54" s="258"/>
      <c r="N54" s="258"/>
      <c r="O54" s="305"/>
      <c r="P54" s="258"/>
      <c r="Q54" s="258"/>
      <c r="R54" s="258"/>
      <c r="S54" s="258"/>
      <c r="T54" s="258"/>
      <c r="U54" s="258"/>
      <c r="V54" s="304"/>
      <c r="W54" s="258"/>
      <c r="X54" s="258"/>
      <c r="Y54" s="258"/>
    </row>
    <row r="55" spans="1:25" x14ac:dyDescent="0.25">
      <c r="A55" s="258"/>
      <c r="B55" s="258"/>
      <c r="C55" s="304"/>
      <c r="D55" s="258"/>
      <c r="E55" s="304"/>
      <c r="F55" s="258"/>
      <c r="G55" s="304"/>
      <c r="H55" s="258"/>
      <c r="I55" s="304"/>
      <c r="J55" s="258"/>
      <c r="K55" s="258"/>
      <c r="L55" s="305"/>
      <c r="M55" s="258"/>
      <c r="N55" s="258"/>
      <c r="O55" s="305"/>
      <c r="P55" s="258"/>
      <c r="Q55" s="258"/>
      <c r="R55" s="258"/>
      <c r="S55" s="258"/>
      <c r="T55" s="258"/>
      <c r="U55" s="258"/>
      <c r="V55" s="304"/>
      <c r="W55" s="258"/>
      <c r="X55" s="258"/>
      <c r="Y55" s="258"/>
    </row>
  </sheetData>
  <mergeCells count="14">
    <mergeCell ref="J7:J8"/>
    <mergeCell ref="K7:K8"/>
    <mergeCell ref="L7:L8"/>
    <mergeCell ref="M7:P7"/>
    <mergeCell ref="A6:I6"/>
    <mergeCell ref="M6:V6"/>
    <mergeCell ref="A7:A8"/>
    <mergeCell ref="B7:B8"/>
    <mergeCell ref="C7:C8"/>
    <mergeCell ref="D7:D8"/>
    <mergeCell ref="E7:E8"/>
    <mergeCell ref="F7:F8"/>
    <mergeCell ref="G7:G8"/>
    <mergeCell ref="I7:I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sqref="A1:A4"/>
    </sheetView>
  </sheetViews>
  <sheetFormatPr baseColWidth="10" defaultRowHeight="15" x14ac:dyDescent="0.25"/>
  <cols>
    <col min="1" max="1" width="31.42578125" customWidth="1"/>
    <col min="2" max="2" width="8.7109375" customWidth="1"/>
    <col min="3" max="3" width="17.5703125" style="32" customWidth="1"/>
    <col min="5" max="5" width="15.7109375" style="32" customWidth="1"/>
    <col min="7" max="7" width="19" style="32" customWidth="1"/>
    <col min="8" max="8" width="16.140625" customWidth="1"/>
    <col min="9" max="9" width="15.85546875" style="32" customWidth="1"/>
    <col min="11" max="11" width="22.7109375" customWidth="1"/>
    <col min="12" max="12" width="14.85546875" customWidth="1"/>
    <col min="13" max="13" width="14.42578125" customWidth="1"/>
    <col min="20" max="20" width="15" customWidth="1"/>
    <col min="22" max="22" width="13.42578125" style="32" customWidth="1"/>
    <col min="257" max="257" width="31.42578125" customWidth="1"/>
    <col min="258" max="258" width="8.7109375" customWidth="1"/>
    <col min="259" max="259" width="17.5703125" customWidth="1"/>
    <col min="261" max="261" width="15.7109375" customWidth="1"/>
    <col min="263" max="263" width="19" customWidth="1"/>
    <col min="264" max="264" width="16.140625" customWidth="1"/>
    <col min="265" max="265" width="15.85546875" customWidth="1"/>
    <col min="267" max="267" width="22.7109375" customWidth="1"/>
    <col min="268" max="268" width="14.85546875" customWidth="1"/>
    <col min="269" max="269" width="14.42578125" customWidth="1"/>
    <col min="276" max="276" width="15" customWidth="1"/>
    <col min="278" max="278" width="13.42578125" customWidth="1"/>
    <col min="513" max="513" width="31.42578125" customWidth="1"/>
    <col min="514" max="514" width="8.7109375" customWidth="1"/>
    <col min="515" max="515" width="17.5703125" customWidth="1"/>
    <col min="517" max="517" width="15.7109375" customWidth="1"/>
    <col min="519" max="519" width="19" customWidth="1"/>
    <col min="520" max="520" width="16.140625" customWidth="1"/>
    <col min="521" max="521" width="15.85546875" customWidth="1"/>
    <col min="523" max="523" width="22.7109375" customWidth="1"/>
    <col min="524" max="524" width="14.85546875" customWidth="1"/>
    <col min="525" max="525" width="14.42578125" customWidth="1"/>
    <col min="532" max="532" width="15" customWidth="1"/>
    <col min="534" max="534" width="13.42578125" customWidth="1"/>
    <col min="769" max="769" width="31.42578125" customWidth="1"/>
    <col min="770" max="770" width="8.7109375" customWidth="1"/>
    <col min="771" max="771" width="17.5703125" customWidth="1"/>
    <col min="773" max="773" width="15.7109375" customWidth="1"/>
    <col min="775" max="775" width="19" customWidth="1"/>
    <col min="776" max="776" width="16.140625" customWidth="1"/>
    <col min="777" max="777" width="15.85546875" customWidth="1"/>
    <col min="779" max="779" width="22.7109375" customWidth="1"/>
    <col min="780" max="780" width="14.85546875" customWidth="1"/>
    <col min="781" max="781" width="14.42578125" customWidth="1"/>
    <col min="788" max="788" width="15" customWidth="1"/>
    <col min="790" max="790" width="13.42578125" customWidth="1"/>
    <col min="1025" max="1025" width="31.42578125" customWidth="1"/>
    <col min="1026" max="1026" width="8.7109375" customWidth="1"/>
    <col min="1027" max="1027" width="17.5703125" customWidth="1"/>
    <col min="1029" max="1029" width="15.7109375" customWidth="1"/>
    <col min="1031" max="1031" width="19" customWidth="1"/>
    <col min="1032" max="1032" width="16.140625" customWidth="1"/>
    <col min="1033" max="1033" width="15.85546875" customWidth="1"/>
    <col min="1035" max="1035" width="22.7109375" customWidth="1"/>
    <col min="1036" max="1036" width="14.85546875" customWidth="1"/>
    <col min="1037" max="1037" width="14.42578125" customWidth="1"/>
    <col min="1044" max="1044" width="15" customWidth="1"/>
    <col min="1046" max="1046" width="13.42578125" customWidth="1"/>
    <col min="1281" max="1281" width="31.42578125" customWidth="1"/>
    <col min="1282" max="1282" width="8.7109375" customWidth="1"/>
    <col min="1283" max="1283" width="17.5703125" customWidth="1"/>
    <col min="1285" max="1285" width="15.7109375" customWidth="1"/>
    <col min="1287" max="1287" width="19" customWidth="1"/>
    <col min="1288" max="1288" width="16.140625" customWidth="1"/>
    <col min="1289" max="1289" width="15.85546875" customWidth="1"/>
    <col min="1291" max="1291" width="22.7109375" customWidth="1"/>
    <col min="1292" max="1292" width="14.85546875" customWidth="1"/>
    <col min="1293" max="1293" width="14.42578125" customWidth="1"/>
    <col min="1300" max="1300" width="15" customWidth="1"/>
    <col min="1302" max="1302" width="13.42578125" customWidth="1"/>
    <col min="1537" max="1537" width="31.42578125" customWidth="1"/>
    <col min="1538" max="1538" width="8.7109375" customWidth="1"/>
    <col min="1539" max="1539" width="17.5703125" customWidth="1"/>
    <col min="1541" max="1541" width="15.7109375" customWidth="1"/>
    <col min="1543" max="1543" width="19" customWidth="1"/>
    <col min="1544" max="1544" width="16.140625" customWidth="1"/>
    <col min="1545" max="1545" width="15.85546875" customWidth="1"/>
    <col min="1547" max="1547" width="22.7109375" customWidth="1"/>
    <col min="1548" max="1548" width="14.85546875" customWidth="1"/>
    <col min="1549" max="1549" width="14.42578125" customWidth="1"/>
    <col min="1556" max="1556" width="15" customWidth="1"/>
    <col min="1558" max="1558" width="13.42578125" customWidth="1"/>
    <col min="1793" max="1793" width="31.42578125" customWidth="1"/>
    <col min="1794" max="1794" width="8.7109375" customWidth="1"/>
    <col min="1795" max="1795" width="17.5703125" customWidth="1"/>
    <col min="1797" max="1797" width="15.7109375" customWidth="1"/>
    <col min="1799" max="1799" width="19" customWidth="1"/>
    <col min="1800" max="1800" width="16.140625" customWidth="1"/>
    <col min="1801" max="1801" width="15.85546875" customWidth="1"/>
    <col min="1803" max="1803" width="22.7109375" customWidth="1"/>
    <col min="1804" max="1804" width="14.85546875" customWidth="1"/>
    <col min="1805" max="1805" width="14.42578125" customWidth="1"/>
    <col min="1812" max="1812" width="15" customWidth="1"/>
    <col min="1814" max="1814" width="13.42578125" customWidth="1"/>
    <col min="2049" max="2049" width="31.42578125" customWidth="1"/>
    <col min="2050" max="2050" width="8.7109375" customWidth="1"/>
    <col min="2051" max="2051" width="17.5703125" customWidth="1"/>
    <col min="2053" max="2053" width="15.7109375" customWidth="1"/>
    <col min="2055" max="2055" width="19" customWidth="1"/>
    <col min="2056" max="2056" width="16.140625" customWidth="1"/>
    <col min="2057" max="2057" width="15.85546875" customWidth="1"/>
    <col min="2059" max="2059" width="22.7109375" customWidth="1"/>
    <col min="2060" max="2060" width="14.85546875" customWidth="1"/>
    <col min="2061" max="2061" width="14.42578125" customWidth="1"/>
    <col min="2068" max="2068" width="15" customWidth="1"/>
    <col min="2070" max="2070" width="13.42578125" customWidth="1"/>
    <col min="2305" max="2305" width="31.42578125" customWidth="1"/>
    <col min="2306" max="2306" width="8.7109375" customWidth="1"/>
    <col min="2307" max="2307" width="17.5703125" customWidth="1"/>
    <col min="2309" max="2309" width="15.7109375" customWidth="1"/>
    <col min="2311" max="2311" width="19" customWidth="1"/>
    <col min="2312" max="2312" width="16.140625" customWidth="1"/>
    <col min="2313" max="2313" width="15.85546875" customWidth="1"/>
    <col min="2315" max="2315" width="22.7109375" customWidth="1"/>
    <col min="2316" max="2316" width="14.85546875" customWidth="1"/>
    <col min="2317" max="2317" width="14.42578125" customWidth="1"/>
    <col min="2324" max="2324" width="15" customWidth="1"/>
    <col min="2326" max="2326" width="13.42578125" customWidth="1"/>
    <col min="2561" max="2561" width="31.42578125" customWidth="1"/>
    <col min="2562" max="2562" width="8.7109375" customWidth="1"/>
    <col min="2563" max="2563" width="17.5703125" customWidth="1"/>
    <col min="2565" max="2565" width="15.7109375" customWidth="1"/>
    <col min="2567" max="2567" width="19" customWidth="1"/>
    <col min="2568" max="2568" width="16.140625" customWidth="1"/>
    <col min="2569" max="2569" width="15.85546875" customWidth="1"/>
    <col min="2571" max="2571" width="22.7109375" customWidth="1"/>
    <col min="2572" max="2572" width="14.85546875" customWidth="1"/>
    <col min="2573" max="2573" width="14.42578125" customWidth="1"/>
    <col min="2580" max="2580" width="15" customWidth="1"/>
    <col min="2582" max="2582" width="13.42578125" customWidth="1"/>
    <col min="2817" max="2817" width="31.42578125" customWidth="1"/>
    <col min="2818" max="2818" width="8.7109375" customWidth="1"/>
    <col min="2819" max="2819" width="17.5703125" customWidth="1"/>
    <col min="2821" max="2821" width="15.7109375" customWidth="1"/>
    <col min="2823" max="2823" width="19" customWidth="1"/>
    <col min="2824" max="2824" width="16.140625" customWidth="1"/>
    <col min="2825" max="2825" width="15.85546875" customWidth="1"/>
    <col min="2827" max="2827" width="22.7109375" customWidth="1"/>
    <col min="2828" max="2828" width="14.85546875" customWidth="1"/>
    <col min="2829" max="2829" width="14.42578125" customWidth="1"/>
    <col min="2836" max="2836" width="15" customWidth="1"/>
    <col min="2838" max="2838" width="13.42578125" customWidth="1"/>
    <col min="3073" max="3073" width="31.42578125" customWidth="1"/>
    <col min="3074" max="3074" width="8.7109375" customWidth="1"/>
    <col min="3075" max="3075" width="17.5703125" customWidth="1"/>
    <col min="3077" max="3077" width="15.7109375" customWidth="1"/>
    <col min="3079" max="3079" width="19" customWidth="1"/>
    <col min="3080" max="3080" width="16.140625" customWidth="1"/>
    <col min="3081" max="3081" width="15.85546875" customWidth="1"/>
    <col min="3083" max="3083" width="22.7109375" customWidth="1"/>
    <col min="3084" max="3084" width="14.85546875" customWidth="1"/>
    <col min="3085" max="3085" width="14.42578125" customWidth="1"/>
    <col min="3092" max="3092" width="15" customWidth="1"/>
    <col min="3094" max="3094" width="13.42578125" customWidth="1"/>
    <col min="3329" max="3329" width="31.42578125" customWidth="1"/>
    <col min="3330" max="3330" width="8.7109375" customWidth="1"/>
    <col min="3331" max="3331" width="17.5703125" customWidth="1"/>
    <col min="3333" max="3333" width="15.7109375" customWidth="1"/>
    <col min="3335" max="3335" width="19" customWidth="1"/>
    <col min="3336" max="3336" width="16.140625" customWidth="1"/>
    <col min="3337" max="3337" width="15.85546875" customWidth="1"/>
    <col min="3339" max="3339" width="22.7109375" customWidth="1"/>
    <col min="3340" max="3340" width="14.85546875" customWidth="1"/>
    <col min="3341" max="3341" width="14.42578125" customWidth="1"/>
    <col min="3348" max="3348" width="15" customWidth="1"/>
    <col min="3350" max="3350" width="13.42578125" customWidth="1"/>
    <col min="3585" max="3585" width="31.42578125" customWidth="1"/>
    <col min="3586" max="3586" width="8.7109375" customWidth="1"/>
    <col min="3587" max="3587" width="17.5703125" customWidth="1"/>
    <col min="3589" max="3589" width="15.7109375" customWidth="1"/>
    <col min="3591" max="3591" width="19" customWidth="1"/>
    <col min="3592" max="3592" width="16.140625" customWidth="1"/>
    <col min="3593" max="3593" width="15.85546875" customWidth="1"/>
    <col min="3595" max="3595" width="22.7109375" customWidth="1"/>
    <col min="3596" max="3596" width="14.85546875" customWidth="1"/>
    <col min="3597" max="3597" width="14.42578125" customWidth="1"/>
    <col min="3604" max="3604" width="15" customWidth="1"/>
    <col min="3606" max="3606" width="13.42578125" customWidth="1"/>
    <col min="3841" max="3841" width="31.42578125" customWidth="1"/>
    <col min="3842" max="3842" width="8.7109375" customWidth="1"/>
    <col min="3843" max="3843" width="17.5703125" customWidth="1"/>
    <col min="3845" max="3845" width="15.7109375" customWidth="1"/>
    <col min="3847" max="3847" width="19" customWidth="1"/>
    <col min="3848" max="3848" width="16.140625" customWidth="1"/>
    <col min="3849" max="3849" width="15.85546875" customWidth="1"/>
    <col min="3851" max="3851" width="22.7109375" customWidth="1"/>
    <col min="3852" max="3852" width="14.85546875" customWidth="1"/>
    <col min="3853" max="3853" width="14.42578125" customWidth="1"/>
    <col min="3860" max="3860" width="15" customWidth="1"/>
    <col min="3862" max="3862" width="13.42578125" customWidth="1"/>
    <col min="4097" max="4097" width="31.42578125" customWidth="1"/>
    <col min="4098" max="4098" width="8.7109375" customWidth="1"/>
    <col min="4099" max="4099" width="17.5703125" customWidth="1"/>
    <col min="4101" max="4101" width="15.7109375" customWidth="1"/>
    <col min="4103" max="4103" width="19" customWidth="1"/>
    <col min="4104" max="4104" width="16.140625" customWidth="1"/>
    <col min="4105" max="4105" width="15.85546875" customWidth="1"/>
    <col min="4107" max="4107" width="22.7109375" customWidth="1"/>
    <col min="4108" max="4108" width="14.85546875" customWidth="1"/>
    <col min="4109" max="4109" width="14.42578125" customWidth="1"/>
    <col min="4116" max="4116" width="15" customWidth="1"/>
    <col min="4118" max="4118" width="13.42578125" customWidth="1"/>
    <col min="4353" max="4353" width="31.42578125" customWidth="1"/>
    <col min="4354" max="4354" width="8.7109375" customWidth="1"/>
    <col min="4355" max="4355" width="17.5703125" customWidth="1"/>
    <col min="4357" max="4357" width="15.7109375" customWidth="1"/>
    <col min="4359" max="4359" width="19" customWidth="1"/>
    <col min="4360" max="4360" width="16.140625" customWidth="1"/>
    <col min="4361" max="4361" width="15.85546875" customWidth="1"/>
    <col min="4363" max="4363" width="22.7109375" customWidth="1"/>
    <col min="4364" max="4364" width="14.85546875" customWidth="1"/>
    <col min="4365" max="4365" width="14.42578125" customWidth="1"/>
    <col min="4372" max="4372" width="15" customWidth="1"/>
    <col min="4374" max="4374" width="13.42578125" customWidth="1"/>
    <col min="4609" max="4609" width="31.42578125" customWidth="1"/>
    <col min="4610" max="4610" width="8.7109375" customWidth="1"/>
    <col min="4611" max="4611" width="17.5703125" customWidth="1"/>
    <col min="4613" max="4613" width="15.7109375" customWidth="1"/>
    <col min="4615" max="4615" width="19" customWidth="1"/>
    <col min="4616" max="4616" width="16.140625" customWidth="1"/>
    <col min="4617" max="4617" width="15.85546875" customWidth="1"/>
    <col min="4619" max="4619" width="22.7109375" customWidth="1"/>
    <col min="4620" max="4620" width="14.85546875" customWidth="1"/>
    <col min="4621" max="4621" width="14.42578125" customWidth="1"/>
    <col min="4628" max="4628" width="15" customWidth="1"/>
    <col min="4630" max="4630" width="13.42578125" customWidth="1"/>
    <col min="4865" max="4865" width="31.42578125" customWidth="1"/>
    <col min="4866" max="4866" width="8.7109375" customWidth="1"/>
    <col min="4867" max="4867" width="17.5703125" customWidth="1"/>
    <col min="4869" max="4869" width="15.7109375" customWidth="1"/>
    <col min="4871" max="4871" width="19" customWidth="1"/>
    <col min="4872" max="4872" width="16.140625" customWidth="1"/>
    <col min="4873" max="4873" width="15.85546875" customWidth="1"/>
    <col min="4875" max="4875" width="22.7109375" customWidth="1"/>
    <col min="4876" max="4876" width="14.85546875" customWidth="1"/>
    <col min="4877" max="4877" width="14.42578125" customWidth="1"/>
    <col min="4884" max="4884" width="15" customWidth="1"/>
    <col min="4886" max="4886" width="13.42578125" customWidth="1"/>
    <col min="5121" max="5121" width="31.42578125" customWidth="1"/>
    <col min="5122" max="5122" width="8.7109375" customWidth="1"/>
    <col min="5123" max="5123" width="17.5703125" customWidth="1"/>
    <col min="5125" max="5125" width="15.7109375" customWidth="1"/>
    <col min="5127" max="5127" width="19" customWidth="1"/>
    <col min="5128" max="5128" width="16.140625" customWidth="1"/>
    <col min="5129" max="5129" width="15.85546875" customWidth="1"/>
    <col min="5131" max="5131" width="22.7109375" customWidth="1"/>
    <col min="5132" max="5132" width="14.85546875" customWidth="1"/>
    <col min="5133" max="5133" width="14.42578125" customWidth="1"/>
    <col min="5140" max="5140" width="15" customWidth="1"/>
    <col min="5142" max="5142" width="13.42578125" customWidth="1"/>
    <col min="5377" max="5377" width="31.42578125" customWidth="1"/>
    <col min="5378" max="5378" width="8.7109375" customWidth="1"/>
    <col min="5379" max="5379" width="17.5703125" customWidth="1"/>
    <col min="5381" max="5381" width="15.7109375" customWidth="1"/>
    <col min="5383" max="5383" width="19" customWidth="1"/>
    <col min="5384" max="5384" width="16.140625" customWidth="1"/>
    <col min="5385" max="5385" width="15.85546875" customWidth="1"/>
    <col min="5387" max="5387" width="22.7109375" customWidth="1"/>
    <col min="5388" max="5388" width="14.85546875" customWidth="1"/>
    <col min="5389" max="5389" width="14.42578125" customWidth="1"/>
    <col min="5396" max="5396" width="15" customWidth="1"/>
    <col min="5398" max="5398" width="13.42578125" customWidth="1"/>
    <col min="5633" max="5633" width="31.42578125" customWidth="1"/>
    <col min="5634" max="5634" width="8.7109375" customWidth="1"/>
    <col min="5635" max="5635" width="17.5703125" customWidth="1"/>
    <col min="5637" max="5637" width="15.7109375" customWidth="1"/>
    <col min="5639" max="5639" width="19" customWidth="1"/>
    <col min="5640" max="5640" width="16.140625" customWidth="1"/>
    <col min="5641" max="5641" width="15.85546875" customWidth="1"/>
    <col min="5643" max="5643" width="22.7109375" customWidth="1"/>
    <col min="5644" max="5644" width="14.85546875" customWidth="1"/>
    <col min="5645" max="5645" width="14.42578125" customWidth="1"/>
    <col min="5652" max="5652" width="15" customWidth="1"/>
    <col min="5654" max="5654" width="13.42578125" customWidth="1"/>
    <col min="5889" max="5889" width="31.42578125" customWidth="1"/>
    <col min="5890" max="5890" width="8.7109375" customWidth="1"/>
    <col min="5891" max="5891" width="17.5703125" customWidth="1"/>
    <col min="5893" max="5893" width="15.7109375" customWidth="1"/>
    <col min="5895" max="5895" width="19" customWidth="1"/>
    <col min="5896" max="5896" width="16.140625" customWidth="1"/>
    <col min="5897" max="5897" width="15.85546875" customWidth="1"/>
    <col min="5899" max="5899" width="22.7109375" customWidth="1"/>
    <col min="5900" max="5900" width="14.85546875" customWidth="1"/>
    <col min="5901" max="5901" width="14.42578125" customWidth="1"/>
    <col min="5908" max="5908" width="15" customWidth="1"/>
    <col min="5910" max="5910" width="13.42578125" customWidth="1"/>
    <col min="6145" max="6145" width="31.42578125" customWidth="1"/>
    <col min="6146" max="6146" width="8.7109375" customWidth="1"/>
    <col min="6147" max="6147" width="17.5703125" customWidth="1"/>
    <col min="6149" max="6149" width="15.7109375" customWidth="1"/>
    <col min="6151" max="6151" width="19" customWidth="1"/>
    <col min="6152" max="6152" width="16.140625" customWidth="1"/>
    <col min="6153" max="6153" width="15.85546875" customWidth="1"/>
    <col min="6155" max="6155" width="22.7109375" customWidth="1"/>
    <col min="6156" max="6156" width="14.85546875" customWidth="1"/>
    <col min="6157" max="6157" width="14.42578125" customWidth="1"/>
    <col min="6164" max="6164" width="15" customWidth="1"/>
    <col min="6166" max="6166" width="13.42578125" customWidth="1"/>
    <col min="6401" max="6401" width="31.42578125" customWidth="1"/>
    <col min="6402" max="6402" width="8.7109375" customWidth="1"/>
    <col min="6403" max="6403" width="17.5703125" customWidth="1"/>
    <col min="6405" max="6405" width="15.7109375" customWidth="1"/>
    <col min="6407" max="6407" width="19" customWidth="1"/>
    <col min="6408" max="6408" width="16.140625" customWidth="1"/>
    <col min="6409" max="6409" width="15.85546875" customWidth="1"/>
    <col min="6411" max="6411" width="22.7109375" customWidth="1"/>
    <col min="6412" max="6412" width="14.85546875" customWidth="1"/>
    <col min="6413" max="6413" width="14.42578125" customWidth="1"/>
    <col min="6420" max="6420" width="15" customWidth="1"/>
    <col min="6422" max="6422" width="13.42578125" customWidth="1"/>
    <col min="6657" max="6657" width="31.42578125" customWidth="1"/>
    <col min="6658" max="6658" width="8.7109375" customWidth="1"/>
    <col min="6659" max="6659" width="17.5703125" customWidth="1"/>
    <col min="6661" max="6661" width="15.7109375" customWidth="1"/>
    <col min="6663" max="6663" width="19" customWidth="1"/>
    <col min="6664" max="6664" width="16.140625" customWidth="1"/>
    <col min="6665" max="6665" width="15.85546875" customWidth="1"/>
    <col min="6667" max="6667" width="22.7109375" customWidth="1"/>
    <col min="6668" max="6668" width="14.85546875" customWidth="1"/>
    <col min="6669" max="6669" width="14.42578125" customWidth="1"/>
    <col min="6676" max="6676" width="15" customWidth="1"/>
    <col min="6678" max="6678" width="13.42578125" customWidth="1"/>
    <col min="6913" max="6913" width="31.42578125" customWidth="1"/>
    <col min="6914" max="6914" width="8.7109375" customWidth="1"/>
    <col min="6915" max="6915" width="17.5703125" customWidth="1"/>
    <col min="6917" max="6917" width="15.7109375" customWidth="1"/>
    <col min="6919" max="6919" width="19" customWidth="1"/>
    <col min="6920" max="6920" width="16.140625" customWidth="1"/>
    <col min="6921" max="6921" width="15.85546875" customWidth="1"/>
    <col min="6923" max="6923" width="22.7109375" customWidth="1"/>
    <col min="6924" max="6924" width="14.85546875" customWidth="1"/>
    <col min="6925" max="6925" width="14.42578125" customWidth="1"/>
    <col min="6932" max="6932" width="15" customWidth="1"/>
    <col min="6934" max="6934" width="13.42578125" customWidth="1"/>
    <col min="7169" max="7169" width="31.42578125" customWidth="1"/>
    <col min="7170" max="7170" width="8.7109375" customWidth="1"/>
    <col min="7171" max="7171" width="17.5703125" customWidth="1"/>
    <col min="7173" max="7173" width="15.7109375" customWidth="1"/>
    <col min="7175" max="7175" width="19" customWidth="1"/>
    <col min="7176" max="7176" width="16.140625" customWidth="1"/>
    <col min="7177" max="7177" width="15.85546875" customWidth="1"/>
    <col min="7179" max="7179" width="22.7109375" customWidth="1"/>
    <col min="7180" max="7180" width="14.85546875" customWidth="1"/>
    <col min="7181" max="7181" width="14.42578125" customWidth="1"/>
    <col min="7188" max="7188" width="15" customWidth="1"/>
    <col min="7190" max="7190" width="13.42578125" customWidth="1"/>
    <col min="7425" max="7425" width="31.42578125" customWidth="1"/>
    <col min="7426" max="7426" width="8.7109375" customWidth="1"/>
    <col min="7427" max="7427" width="17.5703125" customWidth="1"/>
    <col min="7429" max="7429" width="15.7109375" customWidth="1"/>
    <col min="7431" max="7431" width="19" customWidth="1"/>
    <col min="7432" max="7432" width="16.140625" customWidth="1"/>
    <col min="7433" max="7433" width="15.85546875" customWidth="1"/>
    <col min="7435" max="7435" width="22.7109375" customWidth="1"/>
    <col min="7436" max="7436" width="14.85546875" customWidth="1"/>
    <col min="7437" max="7437" width="14.42578125" customWidth="1"/>
    <col min="7444" max="7444" width="15" customWidth="1"/>
    <col min="7446" max="7446" width="13.42578125" customWidth="1"/>
    <col min="7681" max="7681" width="31.42578125" customWidth="1"/>
    <col min="7682" max="7682" width="8.7109375" customWidth="1"/>
    <col min="7683" max="7683" width="17.5703125" customWidth="1"/>
    <col min="7685" max="7685" width="15.7109375" customWidth="1"/>
    <col min="7687" max="7687" width="19" customWidth="1"/>
    <col min="7688" max="7688" width="16.140625" customWidth="1"/>
    <col min="7689" max="7689" width="15.85546875" customWidth="1"/>
    <col min="7691" max="7691" width="22.7109375" customWidth="1"/>
    <col min="7692" max="7692" width="14.85546875" customWidth="1"/>
    <col min="7693" max="7693" width="14.42578125" customWidth="1"/>
    <col min="7700" max="7700" width="15" customWidth="1"/>
    <col min="7702" max="7702" width="13.42578125" customWidth="1"/>
    <col min="7937" max="7937" width="31.42578125" customWidth="1"/>
    <col min="7938" max="7938" width="8.7109375" customWidth="1"/>
    <col min="7939" max="7939" width="17.5703125" customWidth="1"/>
    <col min="7941" max="7941" width="15.7109375" customWidth="1"/>
    <col min="7943" max="7943" width="19" customWidth="1"/>
    <col min="7944" max="7944" width="16.140625" customWidth="1"/>
    <col min="7945" max="7945" width="15.85546875" customWidth="1"/>
    <col min="7947" max="7947" width="22.7109375" customWidth="1"/>
    <col min="7948" max="7948" width="14.85546875" customWidth="1"/>
    <col min="7949" max="7949" width="14.42578125" customWidth="1"/>
    <col min="7956" max="7956" width="15" customWidth="1"/>
    <col min="7958" max="7958" width="13.42578125" customWidth="1"/>
    <col min="8193" max="8193" width="31.42578125" customWidth="1"/>
    <col min="8194" max="8194" width="8.7109375" customWidth="1"/>
    <col min="8195" max="8195" width="17.5703125" customWidth="1"/>
    <col min="8197" max="8197" width="15.7109375" customWidth="1"/>
    <col min="8199" max="8199" width="19" customWidth="1"/>
    <col min="8200" max="8200" width="16.140625" customWidth="1"/>
    <col min="8201" max="8201" width="15.85546875" customWidth="1"/>
    <col min="8203" max="8203" width="22.7109375" customWidth="1"/>
    <col min="8204" max="8204" width="14.85546875" customWidth="1"/>
    <col min="8205" max="8205" width="14.42578125" customWidth="1"/>
    <col min="8212" max="8212" width="15" customWidth="1"/>
    <col min="8214" max="8214" width="13.42578125" customWidth="1"/>
    <col min="8449" max="8449" width="31.42578125" customWidth="1"/>
    <col min="8450" max="8450" width="8.7109375" customWidth="1"/>
    <col min="8451" max="8451" width="17.5703125" customWidth="1"/>
    <col min="8453" max="8453" width="15.7109375" customWidth="1"/>
    <col min="8455" max="8455" width="19" customWidth="1"/>
    <col min="8456" max="8456" width="16.140625" customWidth="1"/>
    <col min="8457" max="8457" width="15.85546875" customWidth="1"/>
    <col min="8459" max="8459" width="22.7109375" customWidth="1"/>
    <col min="8460" max="8460" width="14.85546875" customWidth="1"/>
    <col min="8461" max="8461" width="14.42578125" customWidth="1"/>
    <col min="8468" max="8468" width="15" customWidth="1"/>
    <col min="8470" max="8470" width="13.42578125" customWidth="1"/>
    <col min="8705" max="8705" width="31.42578125" customWidth="1"/>
    <col min="8706" max="8706" width="8.7109375" customWidth="1"/>
    <col min="8707" max="8707" width="17.5703125" customWidth="1"/>
    <col min="8709" max="8709" width="15.7109375" customWidth="1"/>
    <col min="8711" max="8711" width="19" customWidth="1"/>
    <col min="8712" max="8712" width="16.140625" customWidth="1"/>
    <col min="8713" max="8713" width="15.85546875" customWidth="1"/>
    <col min="8715" max="8715" width="22.7109375" customWidth="1"/>
    <col min="8716" max="8716" width="14.85546875" customWidth="1"/>
    <col min="8717" max="8717" width="14.42578125" customWidth="1"/>
    <col min="8724" max="8724" width="15" customWidth="1"/>
    <col min="8726" max="8726" width="13.42578125" customWidth="1"/>
    <col min="8961" max="8961" width="31.42578125" customWidth="1"/>
    <col min="8962" max="8962" width="8.7109375" customWidth="1"/>
    <col min="8963" max="8963" width="17.5703125" customWidth="1"/>
    <col min="8965" max="8965" width="15.7109375" customWidth="1"/>
    <col min="8967" max="8967" width="19" customWidth="1"/>
    <col min="8968" max="8968" width="16.140625" customWidth="1"/>
    <col min="8969" max="8969" width="15.85546875" customWidth="1"/>
    <col min="8971" max="8971" width="22.7109375" customWidth="1"/>
    <col min="8972" max="8972" width="14.85546875" customWidth="1"/>
    <col min="8973" max="8973" width="14.42578125" customWidth="1"/>
    <col min="8980" max="8980" width="15" customWidth="1"/>
    <col min="8982" max="8982" width="13.42578125" customWidth="1"/>
    <col min="9217" max="9217" width="31.42578125" customWidth="1"/>
    <col min="9218" max="9218" width="8.7109375" customWidth="1"/>
    <col min="9219" max="9219" width="17.5703125" customWidth="1"/>
    <col min="9221" max="9221" width="15.7109375" customWidth="1"/>
    <col min="9223" max="9223" width="19" customWidth="1"/>
    <col min="9224" max="9224" width="16.140625" customWidth="1"/>
    <col min="9225" max="9225" width="15.85546875" customWidth="1"/>
    <col min="9227" max="9227" width="22.7109375" customWidth="1"/>
    <col min="9228" max="9228" width="14.85546875" customWidth="1"/>
    <col min="9229" max="9229" width="14.42578125" customWidth="1"/>
    <col min="9236" max="9236" width="15" customWidth="1"/>
    <col min="9238" max="9238" width="13.42578125" customWidth="1"/>
    <col min="9473" max="9473" width="31.42578125" customWidth="1"/>
    <col min="9474" max="9474" width="8.7109375" customWidth="1"/>
    <col min="9475" max="9475" width="17.5703125" customWidth="1"/>
    <col min="9477" max="9477" width="15.7109375" customWidth="1"/>
    <col min="9479" max="9479" width="19" customWidth="1"/>
    <col min="9480" max="9480" width="16.140625" customWidth="1"/>
    <col min="9481" max="9481" width="15.85546875" customWidth="1"/>
    <col min="9483" max="9483" width="22.7109375" customWidth="1"/>
    <col min="9484" max="9484" width="14.85546875" customWidth="1"/>
    <col min="9485" max="9485" width="14.42578125" customWidth="1"/>
    <col min="9492" max="9492" width="15" customWidth="1"/>
    <col min="9494" max="9494" width="13.42578125" customWidth="1"/>
    <col min="9729" max="9729" width="31.42578125" customWidth="1"/>
    <col min="9730" max="9730" width="8.7109375" customWidth="1"/>
    <col min="9731" max="9731" width="17.5703125" customWidth="1"/>
    <col min="9733" max="9733" width="15.7109375" customWidth="1"/>
    <col min="9735" max="9735" width="19" customWidth="1"/>
    <col min="9736" max="9736" width="16.140625" customWidth="1"/>
    <col min="9737" max="9737" width="15.85546875" customWidth="1"/>
    <col min="9739" max="9739" width="22.7109375" customWidth="1"/>
    <col min="9740" max="9740" width="14.85546875" customWidth="1"/>
    <col min="9741" max="9741" width="14.42578125" customWidth="1"/>
    <col min="9748" max="9748" width="15" customWidth="1"/>
    <col min="9750" max="9750" width="13.42578125" customWidth="1"/>
    <col min="9985" max="9985" width="31.42578125" customWidth="1"/>
    <col min="9986" max="9986" width="8.7109375" customWidth="1"/>
    <col min="9987" max="9987" width="17.5703125" customWidth="1"/>
    <col min="9989" max="9989" width="15.7109375" customWidth="1"/>
    <col min="9991" max="9991" width="19" customWidth="1"/>
    <col min="9992" max="9992" width="16.140625" customWidth="1"/>
    <col min="9993" max="9993" width="15.85546875" customWidth="1"/>
    <col min="9995" max="9995" width="22.7109375" customWidth="1"/>
    <col min="9996" max="9996" width="14.85546875" customWidth="1"/>
    <col min="9997" max="9997" width="14.42578125" customWidth="1"/>
    <col min="10004" max="10004" width="15" customWidth="1"/>
    <col min="10006" max="10006" width="13.42578125" customWidth="1"/>
    <col min="10241" max="10241" width="31.42578125" customWidth="1"/>
    <col min="10242" max="10242" width="8.7109375" customWidth="1"/>
    <col min="10243" max="10243" width="17.5703125" customWidth="1"/>
    <col min="10245" max="10245" width="15.7109375" customWidth="1"/>
    <col min="10247" max="10247" width="19" customWidth="1"/>
    <col min="10248" max="10248" width="16.140625" customWidth="1"/>
    <col min="10249" max="10249" width="15.85546875" customWidth="1"/>
    <col min="10251" max="10251" width="22.7109375" customWidth="1"/>
    <col min="10252" max="10252" width="14.85546875" customWidth="1"/>
    <col min="10253" max="10253" width="14.42578125" customWidth="1"/>
    <col min="10260" max="10260" width="15" customWidth="1"/>
    <col min="10262" max="10262" width="13.42578125" customWidth="1"/>
    <col min="10497" max="10497" width="31.42578125" customWidth="1"/>
    <col min="10498" max="10498" width="8.7109375" customWidth="1"/>
    <col min="10499" max="10499" width="17.5703125" customWidth="1"/>
    <col min="10501" max="10501" width="15.7109375" customWidth="1"/>
    <col min="10503" max="10503" width="19" customWidth="1"/>
    <col min="10504" max="10504" width="16.140625" customWidth="1"/>
    <col min="10505" max="10505" width="15.85546875" customWidth="1"/>
    <col min="10507" max="10507" width="22.7109375" customWidth="1"/>
    <col min="10508" max="10508" width="14.85546875" customWidth="1"/>
    <col min="10509" max="10509" width="14.42578125" customWidth="1"/>
    <col min="10516" max="10516" width="15" customWidth="1"/>
    <col min="10518" max="10518" width="13.42578125" customWidth="1"/>
    <col min="10753" max="10753" width="31.42578125" customWidth="1"/>
    <col min="10754" max="10754" width="8.7109375" customWidth="1"/>
    <col min="10755" max="10755" width="17.5703125" customWidth="1"/>
    <col min="10757" max="10757" width="15.7109375" customWidth="1"/>
    <col min="10759" max="10759" width="19" customWidth="1"/>
    <col min="10760" max="10760" width="16.140625" customWidth="1"/>
    <col min="10761" max="10761" width="15.85546875" customWidth="1"/>
    <col min="10763" max="10763" width="22.7109375" customWidth="1"/>
    <col min="10764" max="10764" width="14.85546875" customWidth="1"/>
    <col min="10765" max="10765" width="14.42578125" customWidth="1"/>
    <col min="10772" max="10772" width="15" customWidth="1"/>
    <col min="10774" max="10774" width="13.42578125" customWidth="1"/>
    <col min="11009" max="11009" width="31.42578125" customWidth="1"/>
    <col min="11010" max="11010" width="8.7109375" customWidth="1"/>
    <col min="11011" max="11011" width="17.5703125" customWidth="1"/>
    <col min="11013" max="11013" width="15.7109375" customWidth="1"/>
    <col min="11015" max="11015" width="19" customWidth="1"/>
    <col min="11016" max="11016" width="16.140625" customWidth="1"/>
    <col min="11017" max="11017" width="15.85546875" customWidth="1"/>
    <col min="11019" max="11019" width="22.7109375" customWidth="1"/>
    <col min="11020" max="11020" width="14.85546875" customWidth="1"/>
    <col min="11021" max="11021" width="14.42578125" customWidth="1"/>
    <col min="11028" max="11028" width="15" customWidth="1"/>
    <col min="11030" max="11030" width="13.42578125" customWidth="1"/>
    <col min="11265" max="11265" width="31.42578125" customWidth="1"/>
    <col min="11266" max="11266" width="8.7109375" customWidth="1"/>
    <col min="11267" max="11267" width="17.5703125" customWidth="1"/>
    <col min="11269" max="11269" width="15.7109375" customWidth="1"/>
    <col min="11271" max="11271" width="19" customWidth="1"/>
    <col min="11272" max="11272" width="16.140625" customWidth="1"/>
    <col min="11273" max="11273" width="15.85546875" customWidth="1"/>
    <col min="11275" max="11275" width="22.7109375" customWidth="1"/>
    <col min="11276" max="11276" width="14.85546875" customWidth="1"/>
    <col min="11277" max="11277" width="14.42578125" customWidth="1"/>
    <col min="11284" max="11284" width="15" customWidth="1"/>
    <col min="11286" max="11286" width="13.42578125" customWidth="1"/>
    <col min="11521" max="11521" width="31.42578125" customWidth="1"/>
    <col min="11522" max="11522" width="8.7109375" customWidth="1"/>
    <col min="11523" max="11523" width="17.5703125" customWidth="1"/>
    <col min="11525" max="11525" width="15.7109375" customWidth="1"/>
    <col min="11527" max="11527" width="19" customWidth="1"/>
    <col min="11528" max="11528" width="16.140625" customWidth="1"/>
    <col min="11529" max="11529" width="15.85546875" customWidth="1"/>
    <col min="11531" max="11531" width="22.7109375" customWidth="1"/>
    <col min="11532" max="11532" width="14.85546875" customWidth="1"/>
    <col min="11533" max="11533" width="14.42578125" customWidth="1"/>
    <col min="11540" max="11540" width="15" customWidth="1"/>
    <col min="11542" max="11542" width="13.42578125" customWidth="1"/>
    <col min="11777" max="11777" width="31.42578125" customWidth="1"/>
    <col min="11778" max="11778" width="8.7109375" customWidth="1"/>
    <col min="11779" max="11779" width="17.5703125" customWidth="1"/>
    <col min="11781" max="11781" width="15.7109375" customWidth="1"/>
    <col min="11783" max="11783" width="19" customWidth="1"/>
    <col min="11784" max="11784" width="16.140625" customWidth="1"/>
    <col min="11785" max="11785" width="15.85546875" customWidth="1"/>
    <col min="11787" max="11787" width="22.7109375" customWidth="1"/>
    <col min="11788" max="11788" width="14.85546875" customWidth="1"/>
    <col min="11789" max="11789" width="14.42578125" customWidth="1"/>
    <col min="11796" max="11796" width="15" customWidth="1"/>
    <col min="11798" max="11798" width="13.42578125" customWidth="1"/>
    <col min="12033" max="12033" width="31.42578125" customWidth="1"/>
    <col min="12034" max="12034" width="8.7109375" customWidth="1"/>
    <col min="12035" max="12035" width="17.5703125" customWidth="1"/>
    <col min="12037" max="12037" width="15.7109375" customWidth="1"/>
    <col min="12039" max="12039" width="19" customWidth="1"/>
    <col min="12040" max="12040" width="16.140625" customWidth="1"/>
    <col min="12041" max="12041" width="15.85546875" customWidth="1"/>
    <col min="12043" max="12043" width="22.7109375" customWidth="1"/>
    <col min="12044" max="12044" width="14.85546875" customWidth="1"/>
    <col min="12045" max="12045" width="14.42578125" customWidth="1"/>
    <col min="12052" max="12052" width="15" customWidth="1"/>
    <col min="12054" max="12054" width="13.42578125" customWidth="1"/>
    <col min="12289" max="12289" width="31.42578125" customWidth="1"/>
    <col min="12290" max="12290" width="8.7109375" customWidth="1"/>
    <col min="12291" max="12291" width="17.5703125" customWidth="1"/>
    <col min="12293" max="12293" width="15.7109375" customWidth="1"/>
    <col min="12295" max="12295" width="19" customWidth="1"/>
    <col min="12296" max="12296" width="16.140625" customWidth="1"/>
    <col min="12297" max="12297" width="15.85546875" customWidth="1"/>
    <col min="12299" max="12299" width="22.7109375" customWidth="1"/>
    <col min="12300" max="12300" width="14.85546875" customWidth="1"/>
    <col min="12301" max="12301" width="14.42578125" customWidth="1"/>
    <col min="12308" max="12308" width="15" customWidth="1"/>
    <col min="12310" max="12310" width="13.42578125" customWidth="1"/>
    <col min="12545" max="12545" width="31.42578125" customWidth="1"/>
    <col min="12546" max="12546" width="8.7109375" customWidth="1"/>
    <col min="12547" max="12547" width="17.5703125" customWidth="1"/>
    <col min="12549" max="12549" width="15.7109375" customWidth="1"/>
    <col min="12551" max="12551" width="19" customWidth="1"/>
    <col min="12552" max="12552" width="16.140625" customWidth="1"/>
    <col min="12553" max="12553" width="15.85546875" customWidth="1"/>
    <col min="12555" max="12555" width="22.7109375" customWidth="1"/>
    <col min="12556" max="12556" width="14.85546875" customWidth="1"/>
    <col min="12557" max="12557" width="14.42578125" customWidth="1"/>
    <col min="12564" max="12564" width="15" customWidth="1"/>
    <col min="12566" max="12566" width="13.42578125" customWidth="1"/>
    <col min="12801" max="12801" width="31.42578125" customWidth="1"/>
    <col min="12802" max="12802" width="8.7109375" customWidth="1"/>
    <col min="12803" max="12803" width="17.5703125" customWidth="1"/>
    <col min="12805" max="12805" width="15.7109375" customWidth="1"/>
    <col min="12807" max="12807" width="19" customWidth="1"/>
    <col min="12808" max="12808" width="16.140625" customWidth="1"/>
    <col min="12809" max="12809" width="15.85546875" customWidth="1"/>
    <col min="12811" max="12811" width="22.7109375" customWidth="1"/>
    <col min="12812" max="12812" width="14.85546875" customWidth="1"/>
    <col min="12813" max="12813" width="14.42578125" customWidth="1"/>
    <col min="12820" max="12820" width="15" customWidth="1"/>
    <col min="12822" max="12822" width="13.42578125" customWidth="1"/>
    <col min="13057" max="13057" width="31.42578125" customWidth="1"/>
    <col min="13058" max="13058" width="8.7109375" customWidth="1"/>
    <col min="13059" max="13059" width="17.5703125" customWidth="1"/>
    <col min="13061" max="13061" width="15.7109375" customWidth="1"/>
    <col min="13063" max="13063" width="19" customWidth="1"/>
    <col min="13064" max="13064" width="16.140625" customWidth="1"/>
    <col min="13065" max="13065" width="15.85546875" customWidth="1"/>
    <col min="13067" max="13067" width="22.7109375" customWidth="1"/>
    <col min="13068" max="13068" width="14.85546875" customWidth="1"/>
    <col min="13069" max="13069" width="14.42578125" customWidth="1"/>
    <col min="13076" max="13076" width="15" customWidth="1"/>
    <col min="13078" max="13078" width="13.42578125" customWidth="1"/>
    <col min="13313" max="13313" width="31.42578125" customWidth="1"/>
    <col min="13314" max="13314" width="8.7109375" customWidth="1"/>
    <col min="13315" max="13315" width="17.5703125" customWidth="1"/>
    <col min="13317" max="13317" width="15.7109375" customWidth="1"/>
    <col min="13319" max="13319" width="19" customWidth="1"/>
    <col min="13320" max="13320" width="16.140625" customWidth="1"/>
    <col min="13321" max="13321" width="15.85546875" customWidth="1"/>
    <col min="13323" max="13323" width="22.7109375" customWidth="1"/>
    <col min="13324" max="13324" width="14.85546875" customWidth="1"/>
    <col min="13325" max="13325" width="14.42578125" customWidth="1"/>
    <col min="13332" max="13332" width="15" customWidth="1"/>
    <col min="13334" max="13334" width="13.42578125" customWidth="1"/>
    <col min="13569" max="13569" width="31.42578125" customWidth="1"/>
    <col min="13570" max="13570" width="8.7109375" customWidth="1"/>
    <col min="13571" max="13571" width="17.5703125" customWidth="1"/>
    <col min="13573" max="13573" width="15.7109375" customWidth="1"/>
    <col min="13575" max="13575" width="19" customWidth="1"/>
    <col min="13576" max="13576" width="16.140625" customWidth="1"/>
    <col min="13577" max="13577" width="15.85546875" customWidth="1"/>
    <col min="13579" max="13579" width="22.7109375" customWidth="1"/>
    <col min="13580" max="13580" width="14.85546875" customWidth="1"/>
    <col min="13581" max="13581" width="14.42578125" customWidth="1"/>
    <col min="13588" max="13588" width="15" customWidth="1"/>
    <col min="13590" max="13590" width="13.42578125" customWidth="1"/>
    <col min="13825" max="13825" width="31.42578125" customWidth="1"/>
    <col min="13826" max="13826" width="8.7109375" customWidth="1"/>
    <col min="13827" max="13827" width="17.5703125" customWidth="1"/>
    <col min="13829" max="13829" width="15.7109375" customWidth="1"/>
    <col min="13831" max="13831" width="19" customWidth="1"/>
    <col min="13832" max="13832" width="16.140625" customWidth="1"/>
    <col min="13833" max="13833" width="15.85546875" customWidth="1"/>
    <col min="13835" max="13835" width="22.7109375" customWidth="1"/>
    <col min="13836" max="13836" width="14.85546875" customWidth="1"/>
    <col min="13837" max="13837" width="14.42578125" customWidth="1"/>
    <col min="13844" max="13844" width="15" customWidth="1"/>
    <col min="13846" max="13846" width="13.42578125" customWidth="1"/>
    <col min="14081" max="14081" width="31.42578125" customWidth="1"/>
    <col min="14082" max="14082" width="8.7109375" customWidth="1"/>
    <col min="14083" max="14083" width="17.5703125" customWidth="1"/>
    <col min="14085" max="14085" width="15.7109375" customWidth="1"/>
    <col min="14087" max="14087" width="19" customWidth="1"/>
    <col min="14088" max="14088" width="16.140625" customWidth="1"/>
    <col min="14089" max="14089" width="15.85546875" customWidth="1"/>
    <col min="14091" max="14091" width="22.7109375" customWidth="1"/>
    <col min="14092" max="14092" width="14.85546875" customWidth="1"/>
    <col min="14093" max="14093" width="14.42578125" customWidth="1"/>
    <col min="14100" max="14100" width="15" customWidth="1"/>
    <col min="14102" max="14102" width="13.42578125" customWidth="1"/>
    <col min="14337" max="14337" width="31.42578125" customWidth="1"/>
    <col min="14338" max="14338" width="8.7109375" customWidth="1"/>
    <col min="14339" max="14339" width="17.5703125" customWidth="1"/>
    <col min="14341" max="14341" width="15.7109375" customWidth="1"/>
    <col min="14343" max="14343" width="19" customWidth="1"/>
    <col min="14344" max="14344" width="16.140625" customWidth="1"/>
    <col min="14345" max="14345" width="15.85546875" customWidth="1"/>
    <col min="14347" max="14347" width="22.7109375" customWidth="1"/>
    <col min="14348" max="14348" width="14.85546875" customWidth="1"/>
    <col min="14349" max="14349" width="14.42578125" customWidth="1"/>
    <col min="14356" max="14356" width="15" customWidth="1"/>
    <col min="14358" max="14358" width="13.42578125" customWidth="1"/>
    <col min="14593" max="14593" width="31.42578125" customWidth="1"/>
    <col min="14594" max="14594" width="8.7109375" customWidth="1"/>
    <col min="14595" max="14595" width="17.5703125" customWidth="1"/>
    <col min="14597" max="14597" width="15.7109375" customWidth="1"/>
    <col min="14599" max="14599" width="19" customWidth="1"/>
    <col min="14600" max="14600" width="16.140625" customWidth="1"/>
    <col min="14601" max="14601" width="15.85546875" customWidth="1"/>
    <col min="14603" max="14603" width="22.7109375" customWidth="1"/>
    <col min="14604" max="14604" width="14.85546875" customWidth="1"/>
    <col min="14605" max="14605" width="14.42578125" customWidth="1"/>
    <col min="14612" max="14612" width="15" customWidth="1"/>
    <col min="14614" max="14614" width="13.42578125" customWidth="1"/>
    <col min="14849" max="14849" width="31.42578125" customWidth="1"/>
    <col min="14850" max="14850" width="8.7109375" customWidth="1"/>
    <col min="14851" max="14851" width="17.5703125" customWidth="1"/>
    <col min="14853" max="14853" width="15.7109375" customWidth="1"/>
    <col min="14855" max="14855" width="19" customWidth="1"/>
    <col min="14856" max="14856" width="16.140625" customWidth="1"/>
    <col min="14857" max="14857" width="15.85546875" customWidth="1"/>
    <col min="14859" max="14859" width="22.7109375" customWidth="1"/>
    <col min="14860" max="14860" width="14.85546875" customWidth="1"/>
    <col min="14861" max="14861" width="14.42578125" customWidth="1"/>
    <col min="14868" max="14868" width="15" customWidth="1"/>
    <col min="14870" max="14870" width="13.42578125" customWidth="1"/>
    <col min="15105" max="15105" width="31.42578125" customWidth="1"/>
    <col min="15106" max="15106" width="8.7109375" customWidth="1"/>
    <col min="15107" max="15107" width="17.5703125" customWidth="1"/>
    <col min="15109" max="15109" width="15.7109375" customWidth="1"/>
    <col min="15111" max="15111" width="19" customWidth="1"/>
    <col min="15112" max="15112" width="16.140625" customWidth="1"/>
    <col min="15113" max="15113" width="15.85546875" customWidth="1"/>
    <col min="15115" max="15115" width="22.7109375" customWidth="1"/>
    <col min="15116" max="15116" width="14.85546875" customWidth="1"/>
    <col min="15117" max="15117" width="14.42578125" customWidth="1"/>
    <col min="15124" max="15124" width="15" customWidth="1"/>
    <col min="15126" max="15126" width="13.42578125" customWidth="1"/>
    <col min="15361" max="15361" width="31.42578125" customWidth="1"/>
    <col min="15362" max="15362" width="8.7109375" customWidth="1"/>
    <col min="15363" max="15363" width="17.5703125" customWidth="1"/>
    <col min="15365" max="15365" width="15.7109375" customWidth="1"/>
    <col min="15367" max="15367" width="19" customWidth="1"/>
    <col min="15368" max="15368" width="16.140625" customWidth="1"/>
    <col min="15369" max="15369" width="15.85546875" customWidth="1"/>
    <col min="15371" max="15371" width="22.7109375" customWidth="1"/>
    <col min="15372" max="15372" width="14.85546875" customWidth="1"/>
    <col min="15373" max="15373" width="14.42578125" customWidth="1"/>
    <col min="15380" max="15380" width="15" customWidth="1"/>
    <col min="15382" max="15382" width="13.42578125" customWidth="1"/>
    <col min="15617" max="15617" width="31.42578125" customWidth="1"/>
    <col min="15618" max="15618" width="8.7109375" customWidth="1"/>
    <col min="15619" max="15619" width="17.5703125" customWidth="1"/>
    <col min="15621" max="15621" width="15.7109375" customWidth="1"/>
    <col min="15623" max="15623" width="19" customWidth="1"/>
    <col min="15624" max="15624" width="16.140625" customWidth="1"/>
    <col min="15625" max="15625" width="15.85546875" customWidth="1"/>
    <col min="15627" max="15627" width="22.7109375" customWidth="1"/>
    <col min="15628" max="15628" width="14.85546875" customWidth="1"/>
    <col min="15629" max="15629" width="14.42578125" customWidth="1"/>
    <col min="15636" max="15636" width="15" customWidth="1"/>
    <col min="15638" max="15638" width="13.42578125" customWidth="1"/>
    <col min="15873" max="15873" width="31.42578125" customWidth="1"/>
    <col min="15874" max="15874" width="8.7109375" customWidth="1"/>
    <col min="15875" max="15875" width="17.5703125" customWidth="1"/>
    <col min="15877" max="15877" width="15.7109375" customWidth="1"/>
    <col min="15879" max="15879" width="19" customWidth="1"/>
    <col min="15880" max="15880" width="16.140625" customWidth="1"/>
    <col min="15881" max="15881" width="15.85546875" customWidth="1"/>
    <col min="15883" max="15883" width="22.7109375" customWidth="1"/>
    <col min="15884" max="15884" width="14.85546875" customWidth="1"/>
    <col min="15885" max="15885" width="14.42578125" customWidth="1"/>
    <col min="15892" max="15892" width="15" customWidth="1"/>
    <col min="15894" max="15894" width="13.42578125" customWidth="1"/>
    <col min="16129" max="16129" width="31.42578125" customWidth="1"/>
    <col min="16130" max="16130" width="8.7109375" customWidth="1"/>
    <col min="16131" max="16131" width="17.5703125" customWidth="1"/>
    <col min="16133" max="16133" width="15.7109375" customWidth="1"/>
    <col min="16135" max="16135" width="19" customWidth="1"/>
    <col min="16136" max="16136" width="16.140625" customWidth="1"/>
    <col min="16137" max="16137" width="15.85546875" customWidth="1"/>
    <col min="16139" max="16139" width="22.7109375" customWidth="1"/>
    <col min="16140" max="16140" width="14.85546875" customWidth="1"/>
    <col min="16141" max="16141" width="14.42578125" customWidth="1"/>
    <col min="16148" max="16148" width="15" customWidth="1"/>
    <col min="16150" max="16150" width="13.42578125" customWidth="1"/>
  </cols>
  <sheetData>
    <row r="1" spans="1:22" x14ac:dyDescent="0.25">
      <c r="A1" s="1" t="s">
        <v>0</v>
      </c>
      <c r="B1" s="1"/>
      <c r="C1" s="2"/>
      <c r="D1" s="1"/>
      <c r="E1" s="2"/>
      <c r="F1" s="1"/>
      <c r="G1" s="2"/>
      <c r="H1" s="1"/>
      <c r="I1" s="2"/>
      <c r="J1" s="1"/>
      <c r="K1" s="1"/>
      <c r="L1" s="1"/>
      <c r="M1" s="1"/>
      <c r="N1" s="1"/>
      <c r="O1" s="1"/>
      <c r="P1" s="1"/>
      <c r="Q1" s="1"/>
      <c r="R1" s="1"/>
      <c r="S1" s="1"/>
      <c r="T1" s="1"/>
      <c r="U1" s="1"/>
      <c r="V1" s="2"/>
    </row>
    <row r="2" spans="1:22" x14ac:dyDescent="0.25">
      <c r="A2" s="1" t="s">
        <v>311</v>
      </c>
      <c r="B2" s="1"/>
      <c r="C2" s="2"/>
      <c r="D2" s="1"/>
      <c r="E2" s="2"/>
      <c r="F2" s="1"/>
      <c r="G2" s="2"/>
      <c r="H2" s="1"/>
      <c r="I2" s="2"/>
      <c r="J2" s="1"/>
      <c r="K2" s="1"/>
      <c r="L2" s="1"/>
      <c r="M2" s="1"/>
      <c r="N2" s="1"/>
      <c r="O2" s="1"/>
      <c r="P2" s="1"/>
      <c r="Q2" s="1"/>
      <c r="R2" s="1"/>
      <c r="S2" s="1"/>
      <c r="T2" s="1"/>
      <c r="U2" s="1"/>
      <c r="V2" s="2"/>
    </row>
    <row r="3" spans="1:22" x14ac:dyDescent="0.25">
      <c r="A3" s="3" t="s">
        <v>312</v>
      </c>
      <c r="B3" s="3"/>
      <c r="C3" s="306"/>
      <c r="D3" s="3"/>
      <c r="E3" s="306"/>
      <c r="F3" s="1"/>
      <c r="G3" s="2"/>
      <c r="H3" s="1"/>
      <c r="I3" s="2"/>
      <c r="J3" s="1"/>
      <c r="K3" s="1"/>
      <c r="L3" s="1"/>
      <c r="M3" s="1"/>
      <c r="N3" s="1"/>
      <c r="O3" s="1"/>
      <c r="P3" s="1"/>
      <c r="Q3" s="1"/>
      <c r="R3" s="1"/>
      <c r="S3" s="1"/>
      <c r="T3" s="1"/>
      <c r="U3" s="1"/>
      <c r="V3" s="2"/>
    </row>
    <row r="4" spans="1:22" x14ac:dyDescent="0.25">
      <c r="A4" s="1" t="s">
        <v>2</v>
      </c>
      <c r="B4" s="1"/>
      <c r="C4" s="2"/>
      <c r="D4" s="1"/>
      <c r="E4" s="2"/>
      <c r="F4" s="1"/>
      <c r="G4" s="2"/>
      <c r="H4" s="1"/>
      <c r="I4" s="2"/>
      <c r="J4" s="1"/>
      <c r="K4" s="1"/>
      <c r="L4" s="1"/>
      <c r="M4" s="1"/>
      <c r="N4" s="1"/>
      <c r="O4" s="1"/>
      <c r="P4" s="1"/>
      <c r="Q4" s="1"/>
      <c r="R4" s="1"/>
      <c r="S4" s="1"/>
      <c r="T4" s="1"/>
      <c r="U4" s="1"/>
      <c r="V4" s="2"/>
    </row>
    <row r="6" spans="1:22" ht="15.75" thickBot="1" x14ac:dyDescent="0.3">
      <c r="A6" s="323" t="s">
        <v>3</v>
      </c>
      <c r="B6" s="324"/>
      <c r="C6" s="324"/>
      <c r="D6" s="324"/>
      <c r="E6" s="324"/>
      <c r="F6" s="324"/>
      <c r="G6" s="324"/>
      <c r="H6" s="324"/>
      <c r="I6" s="325"/>
      <c r="J6" s="4"/>
      <c r="K6" s="4"/>
      <c r="L6" s="4"/>
      <c r="M6" s="326" t="s">
        <v>4</v>
      </c>
      <c r="N6" s="326"/>
      <c r="O6" s="326"/>
      <c r="P6" s="326"/>
      <c r="Q6" s="326"/>
      <c r="R6" s="326"/>
      <c r="S6" s="326"/>
      <c r="T6" s="326"/>
      <c r="U6" s="326"/>
      <c r="V6" s="327"/>
    </row>
    <row r="7" spans="1:22" ht="15.75" thickBot="1" x14ac:dyDescent="0.3">
      <c r="A7" s="328" t="s">
        <v>5</v>
      </c>
      <c r="B7" s="328" t="s">
        <v>6</v>
      </c>
      <c r="C7" s="328" t="s">
        <v>7</v>
      </c>
      <c r="D7" s="330" t="s">
        <v>8</v>
      </c>
      <c r="E7" s="330" t="s">
        <v>9</v>
      </c>
      <c r="F7" s="330" t="s">
        <v>10</v>
      </c>
      <c r="G7" s="330" t="s">
        <v>11</v>
      </c>
      <c r="H7" s="5"/>
      <c r="I7" s="330" t="s">
        <v>12</v>
      </c>
      <c r="J7" s="401" t="s">
        <v>13</v>
      </c>
      <c r="K7" s="316" t="s">
        <v>14</v>
      </c>
      <c r="L7" s="318" t="s">
        <v>15</v>
      </c>
      <c r="M7" s="319" t="s">
        <v>16</v>
      </c>
      <c r="N7" s="320"/>
      <c r="O7" s="321"/>
      <c r="P7" s="322"/>
      <c r="Q7" s="6" t="s">
        <v>17</v>
      </c>
      <c r="R7" s="7"/>
      <c r="S7" s="7"/>
      <c r="T7" s="7"/>
      <c r="U7" s="8"/>
      <c r="V7" s="9"/>
    </row>
    <row r="8" spans="1:22" ht="51" x14ac:dyDescent="0.25">
      <c r="A8" s="329"/>
      <c r="B8" s="329"/>
      <c r="C8" s="329"/>
      <c r="D8" s="331"/>
      <c r="E8" s="331"/>
      <c r="F8" s="331"/>
      <c r="G8" s="331"/>
      <c r="H8" s="10" t="s">
        <v>18</v>
      </c>
      <c r="I8" s="331"/>
      <c r="J8" s="402"/>
      <c r="K8" s="317"/>
      <c r="L8" s="317"/>
      <c r="M8" s="11" t="s">
        <v>19</v>
      </c>
      <c r="N8" s="11" t="s">
        <v>20</v>
      </c>
      <c r="O8" s="11" t="s">
        <v>21</v>
      </c>
      <c r="P8" s="11" t="s">
        <v>22</v>
      </c>
      <c r="Q8" s="10" t="s">
        <v>23</v>
      </c>
      <c r="R8" s="10" t="s">
        <v>24</v>
      </c>
      <c r="S8" s="12" t="s">
        <v>25</v>
      </c>
      <c r="T8" s="13" t="s">
        <v>26</v>
      </c>
      <c r="U8" s="10" t="s">
        <v>27</v>
      </c>
      <c r="V8" s="11" t="s">
        <v>28</v>
      </c>
    </row>
    <row r="9" spans="1:22" ht="102.75" x14ac:dyDescent="0.25">
      <c r="A9" s="27" t="s">
        <v>45</v>
      </c>
      <c r="B9" s="185">
        <v>13</v>
      </c>
      <c r="C9" s="27" t="s">
        <v>313</v>
      </c>
      <c r="D9" s="26">
        <v>26</v>
      </c>
      <c r="E9" s="27" t="s">
        <v>314</v>
      </c>
      <c r="F9" s="28" t="s">
        <v>315</v>
      </c>
      <c r="G9" s="27" t="s">
        <v>316</v>
      </c>
      <c r="H9" s="186">
        <v>2020003660014</v>
      </c>
      <c r="I9" s="27" t="s">
        <v>317</v>
      </c>
      <c r="J9" s="187" t="s">
        <v>318</v>
      </c>
      <c r="K9" s="27" t="s">
        <v>319</v>
      </c>
      <c r="L9" s="31">
        <f>+M9</f>
        <v>340000000</v>
      </c>
      <c r="M9" s="31">
        <v>340000000</v>
      </c>
      <c r="N9" s="24"/>
      <c r="O9" s="24"/>
      <c r="P9" s="24"/>
      <c r="Q9" s="4"/>
      <c r="R9" s="4"/>
      <c r="S9" s="4"/>
      <c r="T9" s="4"/>
      <c r="U9" s="24"/>
      <c r="V9" s="27" t="s">
        <v>320</v>
      </c>
    </row>
    <row r="10" spans="1:22" ht="64.5" x14ac:dyDescent="0.25">
      <c r="A10" s="27" t="s">
        <v>45</v>
      </c>
      <c r="B10" s="26">
        <v>13</v>
      </c>
      <c r="C10" s="27" t="s">
        <v>313</v>
      </c>
      <c r="D10" s="26">
        <v>26</v>
      </c>
      <c r="E10" s="27" t="s">
        <v>314</v>
      </c>
      <c r="F10" s="28" t="s">
        <v>321</v>
      </c>
      <c r="G10" s="27" t="s">
        <v>322</v>
      </c>
      <c r="H10" s="186">
        <v>2020003660014</v>
      </c>
      <c r="I10" s="27" t="s">
        <v>317</v>
      </c>
      <c r="J10" s="187" t="s">
        <v>323</v>
      </c>
      <c r="K10" s="27" t="s">
        <v>324</v>
      </c>
      <c r="L10" s="31">
        <f>+M10</f>
        <v>270000000</v>
      </c>
      <c r="M10" s="31">
        <v>270000000</v>
      </c>
      <c r="N10" s="24"/>
      <c r="O10" s="24"/>
      <c r="P10" s="4"/>
      <c r="Q10" s="4"/>
      <c r="R10" s="4"/>
      <c r="S10" s="4"/>
      <c r="T10" s="4"/>
      <c r="U10" s="24"/>
      <c r="V10" s="27" t="s">
        <v>320</v>
      </c>
    </row>
    <row r="11" spans="1:22" ht="77.25" x14ac:dyDescent="0.25">
      <c r="A11" s="27" t="s">
        <v>45</v>
      </c>
      <c r="B11" s="26">
        <v>13</v>
      </c>
      <c r="C11" s="27" t="s">
        <v>313</v>
      </c>
      <c r="D11" s="26">
        <v>26</v>
      </c>
      <c r="E11" s="27" t="s">
        <v>314</v>
      </c>
      <c r="F11" s="28" t="s">
        <v>325</v>
      </c>
      <c r="G11" s="27" t="s">
        <v>326</v>
      </c>
      <c r="H11" s="186">
        <v>2020003660014</v>
      </c>
      <c r="I11" s="27" t="s">
        <v>317</v>
      </c>
      <c r="J11" s="187" t="s">
        <v>327</v>
      </c>
      <c r="K11" s="27" t="s">
        <v>324</v>
      </c>
      <c r="L11" s="31">
        <f>+M11</f>
        <v>50000000</v>
      </c>
      <c r="M11" s="31">
        <v>50000000</v>
      </c>
      <c r="N11" s="4"/>
      <c r="O11" s="4"/>
      <c r="P11" s="4"/>
      <c r="Q11" s="4"/>
      <c r="R11" s="4"/>
      <c r="S11" s="4"/>
      <c r="T11" s="31">
        <v>0</v>
      </c>
      <c r="U11" s="4"/>
      <c r="V11" s="27" t="s">
        <v>320</v>
      </c>
    </row>
    <row r="12" spans="1:22" ht="102.75" x14ac:dyDescent="0.25">
      <c r="A12" s="27" t="s">
        <v>45</v>
      </c>
      <c r="B12" s="26">
        <v>13</v>
      </c>
      <c r="C12" s="27" t="s">
        <v>313</v>
      </c>
      <c r="D12" s="26">
        <v>27</v>
      </c>
      <c r="E12" s="27" t="s">
        <v>328</v>
      </c>
      <c r="F12" s="28" t="s">
        <v>329</v>
      </c>
      <c r="G12" s="32" t="s">
        <v>330</v>
      </c>
      <c r="H12" s="186">
        <v>2020003660027</v>
      </c>
      <c r="I12" s="27" t="s">
        <v>331</v>
      </c>
      <c r="J12" s="187" t="s">
        <v>332</v>
      </c>
      <c r="K12" s="27" t="s">
        <v>333</v>
      </c>
      <c r="L12" s="31">
        <f>+M12</f>
        <v>450000000</v>
      </c>
      <c r="M12" s="31">
        <v>450000000</v>
      </c>
      <c r="N12" s="4"/>
      <c r="O12" s="4"/>
      <c r="P12" s="4"/>
      <c r="Q12" s="4"/>
      <c r="R12" s="4"/>
      <c r="S12" s="4"/>
      <c r="T12" s="4"/>
      <c r="U12" s="4"/>
      <c r="V12" s="27" t="s">
        <v>334</v>
      </c>
    </row>
    <row r="13" spans="1:22" ht="102.75" x14ac:dyDescent="0.25">
      <c r="A13" s="27" t="s">
        <v>45</v>
      </c>
      <c r="B13" s="26">
        <v>13</v>
      </c>
      <c r="C13" s="27" t="s">
        <v>313</v>
      </c>
      <c r="D13" s="26">
        <v>27</v>
      </c>
      <c r="E13" s="27" t="s">
        <v>328</v>
      </c>
      <c r="F13" s="28" t="s">
        <v>335</v>
      </c>
      <c r="G13" s="27" t="s">
        <v>336</v>
      </c>
      <c r="H13" s="186">
        <v>2020003660027</v>
      </c>
      <c r="I13" s="27" t="s">
        <v>331</v>
      </c>
      <c r="J13" s="187" t="s">
        <v>332</v>
      </c>
      <c r="K13" s="27" t="s">
        <v>333</v>
      </c>
      <c r="L13" s="31">
        <f>+M13</f>
        <v>430000000</v>
      </c>
      <c r="M13" s="31">
        <v>430000000</v>
      </c>
      <c r="N13" s="4"/>
      <c r="O13" s="4"/>
      <c r="P13" s="4"/>
      <c r="Q13" s="4"/>
      <c r="R13" s="4"/>
      <c r="S13" s="4"/>
      <c r="T13" s="4"/>
      <c r="U13" s="4"/>
      <c r="V13" s="27" t="s">
        <v>334</v>
      </c>
    </row>
    <row r="14" spans="1:22" x14ac:dyDescent="0.25">
      <c r="A14" s="4"/>
      <c r="B14" s="4"/>
      <c r="C14" s="27"/>
      <c r="D14" s="26"/>
      <c r="E14" s="27"/>
      <c r="F14" s="4"/>
      <c r="G14" s="27"/>
      <c r="H14" s="26"/>
      <c r="I14" s="27"/>
      <c r="J14" s="4"/>
      <c r="K14" s="4"/>
      <c r="L14" s="30">
        <f>SUM(L9:L13)</f>
        <v>1540000000</v>
      </c>
      <c r="M14" s="30">
        <f t="shared" ref="M14:U14" si="0">SUM(M9:M13)</f>
        <v>1540000000</v>
      </c>
      <c r="N14" s="30">
        <f t="shared" si="0"/>
        <v>0</v>
      </c>
      <c r="O14" s="30">
        <f t="shared" si="0"/>
        <v>0</v>
      </c>
      <c r="P14" s="30">
        <f t="shared" si="0"/>
        <v>0</v>
      </c>
      <c r="Q14" s="30">
        <f t="shared" si="0"/>
        <v>0</v>
      </c>
      <c r="R14" s="30">
        <f t="shared" si="0"/>
        <v>0</v>
      </c>
      <c r="S14" s="30">
        <f t="shared" si="0"/>
        <v>0</v>
      </c>
      <c r="T14" s="30">
        <f t="shared" si="0"/>
        <v>0</v>
      </c>
      <c r="U14" s="30">
        <f t="shared" si="0"/>
        <v>0</v>
      </c>
      <c r="V14" s="27"/>
    </row>
    <row r="15" spans="1:22" x14ac:dyDescent="0.25">
      <c r="A15" s="4"/>
      <c r="B15" s="4"/>
      <c r="C15" s="27"/>
      <c r="D15" s="4"/>
      <c r="E15" s="27"/>
      <c r="F15" s="4"/>
      <c r="G15" s="27"/>
      <c r="H15" s="4"/>
      <c r="I15" s="27"/>
      <c r="J15" s="4"/>
      <c r="K15" s="4"/>
      <c r="L15" s="4"/>
      <c r="M15" s="33"/>
      <c r="N15" s="4"/>
      <c r="O15" s="4"/>
      <c r="P15" s="4"/>
      <c r="Q15" s="4"/>
      <c r="R15" s="4"/>
      <c r="S15" s="4"/>
      <c r="T15" s="4"/>
      <c r="U15" s="4"/>
      <c r="V15" s="27"/>
    </row>
    <row r="16" spans="1:22" x14ac:dyDescent="0.25">
      <c r="A16" s="4"/>
      <c r="B16" s="4"/>
      <c r="C16" s="27"/>
      <c r="D16" s="4"/>
      <c r="E16" s="27"/>
      <c r="F16" s="4"/>
      <c r="G16" s="27"/>
      <c r="H16" s="4"/>
      <c r="I16" s="27"/>
      <c r="J16" s="4"/>
      <c r="K16" s="4"/>
      <c r="L16" s="4"/>
      <c r="M16" s="33"/>
      <c r="N16" s="4"/>
      <c r="O16" s="4"/>
      <c r="P16" s="4"/>
      <c r="Q16" s="4"/>
      <c r="R16" s="4"/>
      <c r="S16" s="4"/>
      <c r="T16" s="4"/>
      <c r="U16" s="4"/>
      <c r="V16" s="27"/>
    </row>
    <row r="17" spans="1:22" x14ac:dyDescent="0.25">
      <c r="A17" s="4"/>
      <c r="B17" s="4"/>
      <c r="C17" s="27"/>
      <c r="D17" s="4"/>
      <c r="E17" s="27"/>
      <c r="F17" s="4"/>
      <c r="G17" s="27"/>
      <c r="H17" s="4"/>
      <c r="I17" s="27"/>
      <c r="J17" s="4"/>
      <c r="K17" s="4"/>
      <c r="L17" s="4"/>
      <c r="M17" s="33"/>
      <c r="N17" s="4"/>
      <c r="O17" s="4"/>
      <c r="P17" s="4"/>
      <c r="Q17" s="4"/>
      <c r="R17" s="4"/>
      <c r="S17" s="4"/>
      <c r="T17" s="4"/>
      <c r="U17" s="4"/>
      <c r="V17" s="27"/>
    </row>
    <row r="18" spans="1:22" x14ac:dyDescent="0.25">
      <c r="A18" s="4"/>
      <c r="B18" s="4"/>
      <c r="C18" s="27"/>
      <c r="D18" s="4"/>
      <c r="E18" s="27"/>
      <c r="F18" s="4"/>
      <c r="G18" s="27"/>
      <c r="H18" s="4"/>
      <c r="I18" s="27"/>
      <c r="J18" s="4"/>
      <c r="K18" s="4"/>
      <c r="L18" s="4"/>
      <c r="M18" s="33"/>
      <c r="N18" s="4"/>
      <c r="O18" s="4"/>
      <c r="P18" s="4"/>
      <c r="Q18" s="4"/>
      <c r="R18" s="4"/>
      <c r="S18" s="4"/>
      <c r="T18" s="4"/>
      <c r="U18" s="4"/>
      <c r="V18" s="27"/>
    </row>
    <row r="19" spans="1:22" x14ac:dyDescent="0.25">
      <c r="A19" s="4"/>
      <c r="B19" s="4"/>
      <c r="C19" s="27"/>
      <c r="D19" s="4"/>
      <c r="E19" s="27"/>
      <c r="F19" s="4"/>
      <c r="G19" s="27"/>
      <c r="H19" s="4"/>
      <c r="I19" s="27"/>
      <c r="J19" s="4"/>
      <c r="K19" s="4"/>
      <c r="L19" s="4"/>
      <c r="M19" s="33"/>
      <c r="N19" s="4"/>
      <c r="O19" s="4"/>
      <c r="P19" s="4"/>
      <c r="Q19" s="4"/>
      <c r="R19" s="4"/>
      <c r="S19" s="4"/>
      <c r="T19" s="4"/>
      <c r="U19" s="4"/>
      <c r="V19" s="27"/>
    </row>
  </sheetData>
  <mergeCells count="14">
    <mergeCell ref="J7:J8"/>
    <mergeCell ref="K7:K8"/>
    <mergeCell ref="L7:L8"/>
    <mergeCell ref="M7:P7"/>
    <mergeCell ref="A6:I6"/>
    <mergeCell ref="M6:V6"/>
    <mergeCell ref="A7:A8"/>
    <mergeCell ref="B7:B8"/>
    <mergeCell ref="C7:C8"/>
    <mergeCell ref="D7:D8"/>
    <mergeCell ref="E7:E8"/>
    <mergeCell ref="F7:F8"/>
    <mergeCell ref="G7:G8"/>
    <mergeCell ref="I7:I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opLeftCell="A3" workbookViewId="0">
      <selection activeCell="F6" sqref="F6"/>
    </sheetView>
  </sheetViews>
  <sheetFormatPr baseColWidth="10" defaultColWidth="11.5703125" defaultRowHeight="15" x14ac:dyDescent="0.25"/>
  <cols>
    <col min="1" max="1" width="13.7109375" style="189" customWidth="1"/>
    <col min="2" max="2" width="9.42578125" style="189" customWidth="1"/>
    <col min="3" max="3" width="12.5703125" style="225" customWidth="1"/>
    <col min="4" max="4" width="11.7109375" style="189" customWidth="1"/>
    <col min="5" max="5" width="25" style="225" customWidth="1"/>
    <col min="6" max="6" width="7.140625" style="189" customWidth="1"/>
    <col min="7" max="7" width="34.42578125" style="225" customWidth="1"/>
    <col min="8" max="8" width="20.7109375" style="189" customWidth="1"/>
    <col min="9" max="9" width="41" style="225" customWidth="1"/>
    <col min="10" max="10" width="29.140625" style="189" customWidth="1"/>
    <col min="11" max="11" width="20.140625" style="189" customWidth="1"/>
    <col min="12" max="12" width="15.140625" style="189" customWidth="1"/>
    <col min="13" max="13" width="14" style="189" customWidth="1"/>
    <col min="14" max="14" width="17.140625" style="189" hidden="1" customWidth="1"/>
    <col min="15" max="15" width="14.5703125" style="189" customWidth="1"/>
    <col min="16" max="16" width="21.85546875" style="189" hidden="1" customWidth="1"/>
    <col min="17" max="17" width="0" style="189" hidden="1" customWidth="1"/>
    <col min="18" max="18" width="17" style="189" customWidth="1"/>
    <col min="19" max="19" width="19.140625" style="189" hidden="1" customWidth="1"/>
    <col min="20" max="20" width="14.140625" style="189" customWidth="1"/>
    <col min="21" max="21" width="13" style="189" customWidth="1"/>
    <col min="22" max="22" width="31" style="225" hidden="1" customWidth="1"/>
    <col min="23" max="23" width="23.5703125" style="189" customWidth="1"/>
    <col min="24" max="24" width="22.7109375" style="189" customWidth="1"/>
    <col min="25" max="25" width="20.5703125" style="189" customWidth="1"/>
    <col min="26" max="26" width="26.42578125" style="189" customWidth="1"/>
    <col min="27" max="27" width="21.28515625" style="189" customWidth="1"/>
    <col min="28" max="28" width="11.5703125" style="189"/>
    <col min="29" max="29" width="17.28515625" style="189" customWidth="1"/>
    <col min="30" max="31" width="11.5703125" style="189"/>
    <col min="32" max="32" width="18.7109375" style="189" customWidth="1"/>
    <col min="33" max="254" width="11.5703125" style="189"/>
    <col min="255" max="259" width="0" style="189" hidden="1" customWidth="1"/>
    <col min="260" max="260" width="7.140625" style="189" customWidth="1"/>
    <col min="261" max="261" width="34.42578125" style="189" customWidth="1"/>
    <col min="262" max="262" width="0" style="189" hidden="1" customWidth="1"/>
    <col min="263" max="263" width="41" style="189" customWidth="1"/>
    <col min="264" max="264" width="0" style="189" hidden="1" customWidth="1"/>
    <col min="265" max="265" width="20.140625" style="189" customWidth="1"/>
    <col min="266" max="266" width="15.140625" style="189" customWidth="1"/>
    <col min="267" max="267" width="14" style="189" customWidth="1"/>
    <col min="268" max="268" width="0" style="189" hidden="1" customWidth="1"/>
    <col min="269" max="269" width="14.5703125" style="189" customWidth="1"/>
    <col min="270" max="271" width="0" style="189" hidden="1" customWidth="1"/>
    <col min="272" max="272" width="17" style="189" customWidth="1"/>
    <col min="273" max="273" width="0" style="189" hidden="1" customWidth="1"/>
    <col min="274" max="274" width="14.140625" style="189" customWidth="1"/>
    <col min="275" max="275" width="13" style="189" customWidth="1"/>
    <col min="276" max="276" width="0" style="189" hidden="1" customWidth="1"/>
    <col min="277" max="277" width="28.5703125" style="189" customWidth="1"/>
    <col min="278" max="278" width="19.7109375" style="189" customWidth="1"/>
    <col min="279" max="279" width="23.5703125" style="189" customWidth="1"/>
    <col min="280" max="280" width="22.7109375" style="189" customWidth="1"/>
    <col min="281" max="281" width="20.5703125" style="189" customWidth="1"/>
    <col min="282" max="282" width="26.42578125" style="189" customWidth="1"/>
    <col min="283" max="283" width="21.28515625" style="189" customWidth="1"/>
    <col min="284" max="284" width="11.5703125" style="189"/>
    <col min="285" max="285" width="17.28515625" style="189" customWidth="1"/>
    <col min="286" max="287" width="11.5703125" style="189"/>
    <col min="288" max="288" width="18.7109375" style="189" customWidth="1"/>
    <col min="289" max="510" width="11.5703125" style="189"/>
    <col min="511" max="515" width="0" style="189" hidden="1" customWidth="1"/>
    <col min="516" max="516" width="7.140625" style="189" customWidth="1"/>
    <col min="517" max="517" width="34.42578125" style="189" customWidth="1"/>
    <col min="518" max="518" width="0" style="189" hidden="1" customWidth="1"/>
    <col min="519" max="519" width="41" style="189" customWidth="1"/>
    <col min="520" max="520" width="0" style="189" hidden="1" customWidth="1"/>
    <col min="521" max="521" width="20.140625" style="189" customWidth="1"/>
    <col min="522" max="522" width="15.140625" style="189" customWidth="1"/>
    <col min="523" max="523" width="14" style="189" customWidth="1"/>
    <col min="524" max="524" width="0" style="189" hidden="1" customWidth="1"/>
    <col min="525" max="525" width="14.5703125" style="189" customWidth="1"/>
    <col min="526" max="527" width="0" style="189" hidden="1" customWidth="1"/>
    <col min="528" max="528" width="17" style="189" customWidth="1"/>
    <col min="529" max="529" width="0" style="189" hidden="1" customWidth="1"/>
    <col min="530" max="530" width="14.140625" style="189" customWidth="1"/>
    <col min="531" max="531" width="13" style="189" customWidth="1"/>
    <col min="532" max="532" width="0" style="189" hidden="1" customWidth="1"/>
    <col min="533" max="533" width="28.5703125" style="189" customWidth="1"/>
    <col min="534" max="534" width="19.7109375" style="189" customWidth="1"/>
    <col min="535" max="535" width="23.5703125" style="189" customWidth="1"/>
    <col min="536" max="536" width="22.7109375" style="189" customWidth="1"/>
    <col min="537" max="537" width="20.5703125" style="189" customWidth="1"/>
    <col min="538" max="538" width="26.42578125" style="189" customWidth="1"/>
    <col min="539" max="539" width="21.28515625" style="189" customWidth="1"/>
    <col min="540" max="540" width="11.5703125" style="189"/>
    <col min="541" max="541" width="17.28515625" style="189" customWidth="1"/>
    <col min="542" max="543" width="11.5703125" style="189"/>
    <col min="544" max="544" width="18.7109375" style="189" customWidth="1"/>
    <col min="545" max="766" width="11.5703125" style="189"/>
    <col min="767" max="771" width="0" style="189" hidden="1" customWidth="1"/>
    <col min="772" max="772" width="7.140625" style="189" customWidth="1"/>
    <col min="773" max="773" width="34.42578125" style="189" customWidth="1"/>
    <col min="774" max="774" width="0" style="189" hidden="1" customWidth="1"/>
    <col min="775" max="775" width="41" style="189" customWidth="1"/>
    <col min="776" max="776" width="0" style="189" hidden="1" customWidth="1"/>
    <col min="777" max="777" width="20.140625" style="189" customWidth="1"/>
    <col min="778" max="778" width="15.140625" style="189" customWidth="1"/>
    <col min="779" max="779" width="14" style="189" customWidth="1"/>
    <col min="780" max="780" width="0" style="189" hidden="1" customWidth="1"/>
    <col min="781" max="781" width="14.5703125" style="189" customWidth="1"/>
    <col min="782" max="783" width="0" style="189" hidden="1" customWidth="1"/>
    <col min="784" max="784" width="17" style="189" customWidth="1"/>
    <col min="785" max="785" width="0" style="189" hidden="1" customWidth="1"/>
    <col min="786" max="786" width="14.140625" style="189" customWidth="1"/>
    <col min="787" max="787" width="13" style="189" customWidth="1"/>
    <col min="788" max="788" width="0" style="189" hidden="1" customWidth="1"/>
    <col min="789" max="789" width="28.5703125" style="189" customWidth="1"/>
    <col min="790" max="790" width="19.7109375" style="189" customWidth="1"/>
    <col min="791" max="791" width="23.5703125" style="189" customWidth="1"/>
    <col min="792" max="792" width="22.7109375" style="189" customWidth="1"/>
    <col min="793" max="793" width="20.5703125" style="189" customWidth="1"/>
    <col min="794" max="794" width="26.42578125" style="189" customWidth="1"/>
    <col min="795" max="795" width="21.28515625" style="189" customWidth="1"/>
    <col min="796" max="796" width="11.5703125" style="189"/>
    <col min="797" max="797" width="17.28515625" style="189" customWidth="1"/>
    <col min="798" max="799" width="11.5703125" style="189"/>
    <col min="800" max="800" width="18.7109375" style="189" customWidth="1"/>
    <col min="801" max="1022" width="11.5703125" style="189"/>
    <col min="1023" max="1027" width="0" style="189" hidden="1" customWidth="1"/>
    <col min="1028" max="1028" width="7.140625" style="189" customWidth="1"/>
    <col min="1029" max="1029" width="34.42578125" style="189" customWidth="1"/>
    <col min="1030" max="1030" width="0" style="189" hidden="1" customWidth="1"/>
    <col min="1031" max="1031" width="41" style="189" customWidth="1"/>
    <col min="1032" max="1032" width="0" style="189" hidden="1" customWidth="1"/>
    <col min="1033" max="1033" width="20.140625" style="189" customWidth="1"/>
    <col min="1034" max="1034" width="15.140625" style="189" customWidth="1"/>
    <col min="1035" max="1035" width="14" style="189" customWidth="1"/>
    <col min="1036" max="1036" width="0" style="189" hidden="1" customWidth="1"/>
    <col min="1037" max="1037" width="14.5703125" style="189" customWidth="1"/>
    <col min="1038" max="1039" width="0" style="189" hidden="1" customWidth="1"/>
    <col min="1040" max="1040" width="17" style="189" customWidth="1"/>
    <col min="1041" max="1041" width="0" style="189" hidden="1" customWidth="1"/>
    <col min="1042" max="1042" width="14.140625" style="189" customWidth="1"/>
    <col min="1043" max="1043" width="13" style="189" customWidth="1"/>
    <col min="1044" max="1044" width="0" style="189" hidden="1" customWidth="1"/>
    <col min="1045" max="1045" width="28.5703125" style="189" customWidth="1"/>
    <col min="1046" max="1046" width="19.7109375" style="189" customWidth="1"/>
    <col min="1047" max="1047" width="23.5703125" style="189" customWidth="1"/>
    <col min="1048" max="1048" width="22.7109375" style="189" customWidth="1"/>
    <col min="1049" max="1049" width="20.5703125" style="189" customWidth="1"/>
    <col min="1050" max="1050" width="26.42578125" style="189" customWidth="1"/>
    <col min="1051" max="1051" width="21.28515625" style="189" customWidth="1"/>
    <col min="1052" max="1052" width="11.5703125" style="189"/>
    <col min="1053" max="1053" width="17.28515625" style="189" customWidth="1"/>
    <col min="1054" max="1055" width="11.5703125" style="189"/>
    <col min="1056" max="1056" width="18.7109375" style="189" customWidth="1"/>
    <col min="1057" max="1278" width="11.5703125" style="189"/>
    <col min="1279" max="1283" width="0" style="189" hidden="1" customWidth="1"/>
    <col min="1284" max="1284" width="7.140625" style="189" customWidth="1"/>
    <col min="1285" max="1285" width="34.42578125" style="189" customWidth="1"/>
    <col min="1286" max="1286" width="0" style="189" hidden="1" customWidth="1"/>
    <col min="1287" max="1287" width="41" style="189" customWidth="1"/>
    <col min="1288" max="1288" width="0" style="189" hidden="1" customWidth="1"/>
    <col min="1289" max="1289" width="20.140625" style="189" customWidth="1"/>
    <col min="1290" max="1290" width="15.140625" style="189" customWidth="1"/>
    <col min="1291" max="1291" width="14" style="189" customWidth="1"/>
    <col min="1292" max="1292" width="0" style="189" hidden="1" customWidth="1"/>
    <col min="1293" max="1293" width="14.5703125" style="189" customWidth="1"/>
    <col min="1294" max="1295" width="0" style="189" hidden="1" customWidth="1"/>
    <col min="1296" max="1296" width="17" style="189" customWidth="1"/>
    <col min="1297" max="1297" width="0" style="189" hidden="1" customWidth="1"/>
    <col min="1298" max="1298" width="14.140625" style="189" customWidth="1"/>
    <col min="1299" max="1299" width="13" style="189" customWidth="1"/>
    <col min="1300" max="1300" width="0" style="189" hidden="1" customWidth="1"/>
    <col min="1301" max="1301" width="28.5703125" style="189" customWidth="1"/>
    <col min="1302" max="1302" width="19.7109375" style="189" customWidth="1"/>
    <col min="1303" max="1303" width="23.5703125" style="189" customWidth="1"/>
    <col min="1304" max="1304" width="22.7109375" style="189" customWidth="1"/>
    <col min="1305" max="1305" width="20.5703125" style="189" customWidth="1"/>
    <col min="1306" max="1306" width="26.42578125" style="189" customWidth="1"/>
    <col min="1307" max="1307" width="21.28515625" style="189" customWidth="1"/>
    <col min="1308" max="1308" width="11.5703125" style="189"/>
    <col min="1309" max="1309" width="17.28515625" style="189" customWidth="1"/>
    <col min="1310" max="1311" width="11.5703125" style="189"/>
    <col min="1312" max="1312" width="18.7109375" style="189" customWidth="1"/>
    <col min="1313" max="1534" width="11.5703125" style="189"/>
    <col min="1535" max="1539" width="0" style="189" hidden="1" customWidth="1"/>
    <col min="1540" max="1540" width="7.140625" style="189" customWidth="1"/>
    <col min="1541" max="1541" width="34.42578125" style="189" customWidth="1"/>
    <col min="1542" max="1542" width="0" style="189" hidden="1" customWidth="1"/>
    <col min="1543" max="1543" width="41" style="189" customWidth="1"/>
    <col min="1544" max="1544" width="0" style="189" hidden="1" customWidth="1"/>
    <col min="1545" max="1545" width="20.140625" style="189" customWidth="1"/>
    <col min="1546" max="1546" width="15.140625" style="189" customWidth="1"/>
    <col min="1547" max="1547" width="14" style="189" customWidth="1"/>
    <col min="1548" max="1548" width="0" style="189" hidden="1" customWidth="1"/>
    <col min="1549" max="1549" width="14.5703125" style="189" customWidth="1"/>
    <col min="1550" max="1551" width="0" style="189" hidden="1" customWidth="1"/>
    <col min="1552" max="1552" width="17" style="189" customWidth="1"/>
    <col min="1553" max="1553" width="0" style="189" hidden="1" customWidth="1"/>
    <col min="1554" max="1554" width="14.140625" style="189" customWidth="1"/>
    <col min="1555" max="1555" width="13" style="189" customWidth="1"/>
    <col min="1556" max="1556" width="0" style="189" hidden="1" customWidth="1"/>
    <col min="1557" max="1557" width="28.5703125" style="189" customWidth="1"/>
    <col min="1558" max="1558" width="19.7109375" style="189" customWidth="1"/>
    <col min="1559" max="1559" width="23.5703125" style="189" customWidth="1"/>
    <col min="1560" max="1560" width="22.7109375" style="189" customWidth="1"/>
    <col min="1561" max="1561" width="20.5703125" style="189" customWidth="1"/>
    <col min="1562" max="1562" width="26.42578125" style="189" customWidth="1"/>
    <col min="1563" max="1563" width="21.28515625" style="189" customWidth="1"/>
    <col min="1564" max="1564" width="11.5703125" style="189"/>
    <col min="1565" max="1565" width="17.28515625" style="189" customWidth="1"/>
    <col min="1566" max="1567" width="11.5703125" style="189"/>
    <col min="1568" max="1568" width="18.7109375" style="189" customWidth="1"/>
    <col min="1569" max="1790" width="11.5703125" style="189"/>
    <col min="1791" max="1795" width="0" style="189" hidden="1" customWidth="1"/>
    <col min="1796" max="1796" width="7.140625" style="189" customWidth="1"/>
    <col min="1797" max="1797" width="34.42578125" style="189" customWidth="1"/>
    <col min="1798" max="1798" width="0" style="189" hidden="1" customWidth="1"/>
    <col min="1799" max="1799" width="41" style="189" customWidth="1"/>
    <col min="1800" max="1800" width="0" style="189" hidden="1" customWidth="1"/>
    <col min="1801" max="1801" width="20.140625" style="189" customWidth="1"/>
    <col min="1802" max="1802" width="15.140625" style="189" customWidth="1"/>
    <col min="1803" max="1803" width="14" style="189" customWidth="1"/>
    <col min="1804" max="1804" width="0" style="189" hidden="1" customWidth="1"/>
    <col min="1805" max="1805" width="14.5703125" style="189" customWidth="1"/>
    <col min="1806" max="1807" width="0" style="189" hidden="1" customWidth="1"/>
    <col min="1808" max="1808" width="17" style="189" customWidth="1"/>
    <col min="1809" max="1809" width="0" style="189" hidden="1" customWidth="1"/>
    <col min="1810" max="1810" width="14.140625" style="189" customWidth="1"/>
    <col min="1811" max="1811" width="13" style="189" customWidth="1"/>
    <col min="1812" max="1812" width="0" style="189" hidden="1" customWidth="1"/>
    <col min="1813" max="1813" width="28.5703125" style="189" customWidth="1"/>
    <col min="1814" max="1814" width="19.7109375" style="189" customWidth="1"/>
    <col min="1815" max="1815" width="23.5703125" style="189" customWidth="1"/>
    <col min="1816" max="1816" width="22.7109375" style="189" customWidth="1"/>
    <col min="1817" max="1817" width="20.5703125" style="189" customWidth="1"/>
    <col min="1818" max="1818" width="26.42578125" style="189" customWidth="1"/>
    <col min="1819" max="1819" width="21.28515625" style="189" customWidth="1"/>
    <col min="1820" max="1820" width="11.5703125" style="189"/>
    <col min="1821" max="1821" width="17.28515625" style="189" customWidth="1"/>
    <col min="1822" max="1823" width="11.5703125" style="189"/>
    <col min="1824" max="1824" width="18.7109375" style="189" customWidth="1"/>
    <col min="1825" max="2046" width="11.5703125" style="189"/>
    <col min="2047" max="2051" width="0" style="189" hidden="1" customWidth="1"/>
    <col min="2052" max="2052" width="7.140625" style="189" customWidth="1"/>
    <col min="2053" max="2053" width="34.42578125" style="189" customWidth="1"/>
    <col min="2054" max="2054" width="0" style="189" hidden="1" customWidth="1"/>
    <col min="2055" max="2055" width="41" style="189" customWidth="1"/>
    <col min="2056" max="2056" width="0" style="189" hidden="1" customWidth="1"/>
    <col min="2057" max="2057" width="20.140625" style="189" customWidth="1"/>
    <col min="2058" max="2058" width="15.140625" style="189" customWidth="1"/>
    <col min="2059" max="2059" width="14" style="189" customWidth="1"/>
    <col min="2060" max="2060" width="0" style="189" hidden="1" customWidth="1"/>
    <col min="2061" max="2061" width="14.5703125" style="189" customWidth="1"/>
    <col min="2062" max="2063" width="0" style="189" hidden="1" customWidth="1"/>
    <col min="2064" max="2064" width="17" style="189" customWidth="1"/>
    <col min="2065" max="2065" width="0" style="189" hidden="1" customWidth="1"/>
    <col min="2066" max="2066" width="14.140625" style="189" customWidth="1"/>
    <col min="2067" max="2067" width="13" style="189" customWidth="1"/>
    <col min="2068" max="2068" width="0" style="189" hidden="1" customWidth="1"/>
    <col min="2069" max="2069" width="28.5703125" style="189" customWidth="1"/>
    <col min="2070" max="2070" width="19.7109375" style="189" customWidth="1"/>
    <col min="2071" max="2071" width="23.5703125" style="189" customWidth="1"/>
    <col min="2072" max="2072" width="22.7109375" style="189" customWidth="1"/>
    <col min="2073" max="2073" width="20.5703125" style="189" customWidth="1"/>
    <col min="2074" max="2074" width="26.42578125" style="189" customWidth="1"/>
    <col min="2075" max="2075" width="21.28515625" style="189" customWidth="1"/>
    <col min="2076" max="2076" width="11.5703125" style="189"/>
    <col min="2077" max="2077" width="17.28515625" style="189" customWidth="1"/>
    <col min="2078" max="2079" width="11.5703125" style="189"/>
    <col min="2080" max="2080" width="18.7109375" style="189" customWidth="1"/>
    <col min="2081" max="2302" width="11.5703125" style="189"/>
    <col min="2303" max="2307" width="0" style="189" hidden="1" customWidth="1"/>
    <col min="2308" max="2308" width="7.140625" style="189" customWidth="1"/>
    <col min="2309" max="2309" width="34.42578125" style="189" customWidth="1"/>
    <col min="2310" max="2310" width="0" style="189" hidden="1" customWidth="1"/>
    <col min="2311" max="2311" width="41" style="189" customWidth="1"/>
    <col min="2312" max="2312" width="0" style="189" hidden="1" customWidth="1"/>
    <col min="2313" max="2313" width="20.140625" style="189" customWidth="1"/>
    <col min="2314" max="2314" width="15.140625" style="189" customWidth="1"/>
    <col min="2315" max="2315" width="14" style="189" customWidth="1"/>
    <col min="2316" max="2316" width="0" style="189" hidden="1" customWidth="1"/>
    <col min="2317" max="2317" width="14.5703125" style="189" customWidth="1"/>
    <col min="2318" max="2319" width="0" style="189" hidden="1" customWidth="1"/>
    <col min="2320" max="2320" width="17" style="189" customWidth="1"/>
    <col min="2321" max="2321" width="0" style="189" hidden="1" customWidth="1"/>
    <col min="2322" max="2322" width="14.140625" style="189" customWidth="1"/>
    <col min="2323" max="2323" width="13" style="189" customWidth="1"/>
    <col min="2324" max="2324" width="0" style="189" hidden="1" customWidth="1"/>
    <col min="2325" max="2325" width="28.5703125" style="189" customWidth="1"/>
    <col min="2326" max="2326" width="19.7109375" style="189" customWidth="1"/>
    <col min="2327" max="2327" width="23.5703125" style="189" customWidth="1"/>
    <col min="2328" max="2328" width="22.7109375" style="189" customWidth="1"/>
    <col min="2329" max="2329" width="20.5703125" style="189" customWidth="1"/>
    <col min="2330" max="2330" width="26.42578125" style="189" customWidth="1"/>
    <col min="2331" max="2331" width="21.28515625" style="189" customWidth="1"/>
    <col min="2332" max="2332" width="11.5703125" style="189"/>
    <col min="2333" max="2333" width="17.28515625" style="189" customWidth="1"/>
    <col min="2334" max="2335" width="11.5703125" style="189"/>
    <col min="2336" max="2336" width="18.7109375" style="189" customWidth="1"/>
    <col min="2337" max="2558" width="11.5703125" style="189"/>
    <col min="2559" max="2563" width="0" style="189" hidden="1" customWidth="1"/>
    <col min="2564" max="2564" width="7.140625" style="189" customWidth="1"/>
    <col min="2565" max="2565" width="34.42578125" style="189" customWidth="1"/>
    <col min="2566" max="2566" width="0" style="189" hidden="1" customWidth="1"/>
    <col min="2567" max="2567" width="41" style="189" customWidth="1"/>
    <col min="2568" max="2568" width="0" style="189" hidden="1" customWidth="1"/>
    <col min="2569" max="2569" width="20.140625" style="189" customWidth="1"/>
    <col min="2570" max="2570" width="15.140625" style="189" customWidth="1"/>
    <col min="2571" max="2571" width="14" style="189" customWidth="1"/>
    <col min="2572" max="2572" width="0" style="189" hidden="1" customWidth="1"/>
    <col min="2573" max="2573" width="14.5703125" style="189" customWidth="1"/>
    <col min="2574" max="2575" width="0" style="189" hidden="1" customWidth="1"/>
    <col min="2576" max="2576" width="17" style="189" customWidth="1"/>
    <col min="2577" max="2577" width="0" style="189" hidden="1" customWidth="1"/>
    <col min="2578" max="2578" width="14.140625" style="189" customWidth="1"/>
    <col min="2579" max="2579" width="13" style="189" customWidth="1"/>
    <col min="2580" max="2580" width="0" style="189" hidden="1" customWidth="1"/>
    <col min="2581" max="2581" width="28.5703125" style="189" customWidth="1"/>
    <col min="2582" max="2582" width="19.7109375" style="189" customWidth="1"/>
    <col min="2583" max="2583" width="23.5703125" style="189" customWidth="1"/>
    <col min="2584" max="2584" width="22.7109375" style="189" customWidth="1"/>
    <col min="2585" max="2585" width="20.5703125" style="189" customWidth="1"/>
    <col min="2586" max="2586" width="26.42578125" style="189" customWidth="1"/>
    <col min="2587" max="2587" width="21.28515625" style="189" customWidth="1"/>
    <col min="2588" max="2588" width="11.5703125" style="189"/>
    <col min="2589" max="2589" width="17.28515625" style="189" customWidth="1"/>
    <col min="2590" max="2591" width="11.5703125" style="189"/>
    <col min="2592" max="2592" width="18.7109375" style="189" customWidth="1"/>
    <col min="2593" max="2814" width="11.5703125" style="189"/>
    <col min="2815" max="2819" width="0" style="189" hidden="1" customWidth="1"/>
    <col min="2820" max="2820" width="7.140625" style="189" customWidth="1"/>
    <col min="2821" max="2821" width="34.42578125" style="189" customWidth="1"/>
    <col min="2822" max="2822" width="0" style="189" hidden="1" customWidth="1"/>
    <col min="2823" max="2823" width="41" style="189" customWidth="1"/>
    <col min="2824" max="2824" width="0" style="189" hidden="1" customWidth="1"/>
    <col min="2825" max="2825" width="20.140625" style="189" customWidth="1"/>
    <col min="2826" max="2826" width="15.140625" style="189" customWidth="1"/>
    <col min="2827" max="2827" width="14" style="189" customWidth="1"/>
    <col min="2828" max="2828" width="0" style="189" hidden="1" customWidth="1"/>
    <col min="2829" max="2829" width="14.5703125" style="189" customWidth="1"/>
    <col min="2830" max="2831" width="0" style="189" hidden="1" customWidth="1"/>
    <col min="2832" max="2832" width="17" style="189" customWidth="1"/>
    <col min="2833" max="2833" width="0" style="189" hidden="1" customWidth="1"/>
    <col min="2834" max="2834" width="14.140625" style="189" customWidth="1"/>
    <col min="2835" max="2835" width="13" style="189" customWidth="1"/>
    <col min="2836" max="2836" width="0" style="189" hidden="1" customWidth="1"/>
    <col min="2837" max="2837" width="28.5703125" style="189" customWidth="1"/>
    <col min="2838" max="2838" width="19.7109375" style="189" customWidth="1"/>
    <col min="2839" max="2839" width="23.5703125" style="189" customWidth="1"/>
    <col min="2840" max="2840" width="22.7109375" style="189" customWidth="1"/>
    <col min="2841" max="2841" width="20.5703125" style="189" customWidth="1"/>
    <col min="2842" max="2842" width="26.42578125" style="189" customWidth="1"/>
    <col min="2843" max="2843" width="21.28515625" style="189" customWidth="1"/>
    <col min="2844" max="2844" width="11.5703125" style="189"/>
    <col min="2845" max="2845" width="17.28515625" style="189" customWidth="1"/>
    <col min="2846" max="2847" width="11.5703125" style="189"/>
    <col min="2848" max="2848" width="18.7109375" style="189" customWidth="1"/>
    <col min="2849" max="3070" width="11.5703125" style="189"/>
    <col min="3071" max="3075" width="0" style="189" hidden="1" customWidth="1"/>
    <col min="3076" max="3076" width="7.140625" style="189" customWidth="1"/>
    <col min="3077" max="3077" width="34.42578125" style="189" customWidth="1"/>
    <col min="3078" max="3078" width="0" style="189" hidden="1" customWidth="1"/>
    <col min="3079" max="3079" width="41" style="189" customWidth="1"/>
    <col min="3080" max="3080" width="0" style="189" hidden="1" customWidth="1"/>
    <col min="3081" max="3081" width="20.140625" style="189" customWidth="1"/>
    <col min="3082" max="3082" width="15.140625" style="189" customWidth="1"/>
    <col min="3083" max="3083" width="14" style="189" customWidth="1"/>
    <col min="3084" max="3084" width="0" style="189" hidden="1" customWidth="1"/>
    <col min="3085" max="3085" width="14.5703125" style="189" customWidth="1"/>
    <col min="3086" max="3087" width="0" style="189" hidden="1" customWidth="1"/>
    <col min="3088" max="3088" width="17" style="189" customWidth="1"/>
    <col min="3089" max="3089" width="0" style="189" hidden="1" customWidth="1"/>
    <col min="3090" max="3090" width="14.140625" style="189" customWidth="1"/>
    <col min="3091" max="3091" width="13" style="189" customWidth="1"/>
    <col min="3092" max="3092" width="0" style="189" hidden="1" customWidth="1"/>
    <col min="3093" max="3093" width="28.5703125" style="189" customWidth="1"/>
    <col min="3094" max="3094" width="19.7109375" style="189" customWidth="1"/>
    <col min="3095" max="3095" width="23.5703125" style="189" customWidth="1"/>
    <col min="3096" max="3096" width="22.7109375" style="189" customWidth="1"/>
    <col min="3097" max="3097" width="20.5703125" style="189" customWidth="1"/>
    <col min="3098" max="3098" width="26.42578125" style="189" customWidth="1"/>
    <col min="3099" max="3099" width="21.28515625" style="189" customWidth="1"/>
    <col min="3100" max="3100" width="11.5703125" style="189"/>
    <col min="3101" max="3101" width="17.28515625" style="189" customWidth="1"/>
    <col min="3102" max="3103" width="11.5703125" style="189"/>
    <col min="3104" max="3104" width="18.7109375" style="189" customWidth="1"/>
    <col min="3105" max="3326" width="11.5703125" style="189"/>
    <col min="3327" max="3331" width="0" style="189" hidden="1" customWidth="1"/>
    <col min="3332" max="3332" width="7.140625" style="189" customWidth="1"/>
    <col min="3333" max="3333" width="34.42578125" style="189" customWidth="1"/>
    <col min="3334" max="3334" width="0" style="189" hidden="1" customWidth="1"/>
    <col min="3335" max="3335" width="41" style="189" customWidth="1"/>
    <col min="3336" max="3336" width="0" style="189" hidden="1" customWidth="1"/>
    <col min="3337" max="3337" width="20.140625" style="189" customWidth="1"/>
    <col min="3338" max="3338" width="15.140625" style="189" customWidth="1"/>
    <col min="3339" max="3339" width="14" style="189" customWidth="1"/>
    <col min="3340" max="3340" width="0" style="189" hidden="1" customWidth="1"/>
    <col min="3341" max="3341" width="14.5703125" style="189" customWidth="1"/>
    <col min="3342" max="3343" width="0" style="189" hidden="1" customWidth="1"/>
    <col min="3344" max="3344" width="17" style="189" customWidth="1"/>
    <col min="3345" max="3345" width="0" style="189" hidden="1" customWidth="1"/>
    <col min="3346" max="3346" width="14.140625" style="189" customWidth="1"/>
    <col min="3347" max="3347" width="13" style="189" customWidth="1"/>
    <col min="3348" max="3348" width="0" style="189" hidden="1" customWidth="1"/>
    <col min="3349" max="3349" width="28.5703125" style="189" customWidth="1"/>
    <col min="3350" max="3350" width="19.7109375" style="189" customWidth="1"/>
    <col min="3351" max="3351" width="23.5703125" style="189" customWidth="1"/>
    <col min="3352" max="3352" width="22.7109375" style="189" customWidth="1"/>
    <col min="3353" max="3353" width="20.5703125" style="189" customWidth="1"/>
    <col min="3354" max="3354" width="26.42578125" style="189" customWidth="1"/>
    <col min="3355" max="3355" width="21.28515625" style="189" customWidth="1"/>
    <col min="3356" max="3356" width="11.5703125" style="189"/>
    <col min="3357" max="3357" width="17.28515625" style="189" customWidth="1"/>
    <col min="3358" max="3359" width="11.5703125" style="189"/>
    <col min="3360" max="3360" width="18.7109375" style="189" customWidth="1"/>
    <col min="3361" max="3582" width="11.5703125" style="189"/>
    <col min="3583" max="3587" width="0" style="189" hidden="1" customWidth="1"/>
    <col min="3588" max="3588" width="7.140625" style="189" customWidth="1"/>
    <col min="3589" max="3589" width="34.42578125" style="189" customWidth="1"/>
    <col min="3590" max="3590" width="0" style="189" hidden="1" customWidth="1"/>
    <col min="3591" max="3591" width="41" style="189" customWidth="1"/>
    <col min="3592" max="3592" width="0" style="189" hidden="1" customWidth="1"/>
    <col min="3593" max="3593" width="20.140625" style="189" customWidth="1"/>
    <col min="3594" max="3594" width="15.140625" style="189" customWidth="1"/>
    <col min="3595" max="3595" width="14" style="189" customWidth="1"/>
    <col min="3596" max="3596" width="0" style="189" hidden="1" customWidth="1"/>
    <col min="3597" max="3597" width="14.5703125" style="189" customWidth="1"/>
    <col min="3598" max="3599" width="0" style="189" hidden="1" customWidth="1"/>
    <col min="3600" max="3600" width="17" style="189" customWidth="1"/>
    <col min="3601" max="3601" width="0" style="189" hidden="1" customWidth="1"/>
    <col min="3602" max="3602" width="14.140625" style="189" customWidth="1"/>
    <col min="3603" max="3603" width="13" style="189" customWidth="1"/>
    <col min="3604" max="3604" width="0" style="189" hidden="1" customWidth="1"/>
    <col min="3605" max="3605" width="28.5703125" style="189" customWidth="1"/>
    <col min="3606" max="3606" width="19.7109375" style="189" customWidth="1"/>
    <col min="3607" max="3607" width="23.5703125" style="189" customWidth="1"/>
    <col min="3608" max="3608" width="22.7109375" style="189" customWidth="1"/>
    <col min="3609" max="3609" width="20.5703125" style="189" customWidth="1"/>
    <col min="3610" max="3610" width="26.42578125" style="189" customWidth="1"/>
    <col min="3611" max="3611" width="21.28515625" style="189" customWidth="1"/>
    <col min="3612" max="3612" width="11.5703125" style="189"/>
    <col min="3613" max="3613" width="17.28515625" style="189" customWidth="1"/>
    <col min="3614" max="3615" width="11.5703125" style="189"/>
    <col min="3616" max="3616" width="18.7109375" style="189" customWidth="1"/>
    <col min="3617" max="3838" width="11.5703125" style="189"/>
    <col min="3839" max="3843" width="0" style="189" hidden="1" customWidth="1"/>
    <col min="3844" max="3844" width="7.140625" style="189" customWidth="1"/>
    <col min="3845" max="3845" width="34.42578125" style="189" customWidth="1"/>
    <col min="3846" max="3846" width="0" style="189" hidden="1" customWidth="1"/>
    <col min="3847" max="3847" width="41" style="189" customWidth="1"/>
    <col min="3848" max="3848" width="0" style="189" hidden="1" customWidth="1"/>
    <col min="3849" max="3849" width="20.140625" style="189" customWidth="1"/>
    <col min="3850" max="3850" width="15.140625" style="189" customWidth="1"/>
    <col min="3851" max="3851" width="14" style="189" customWidth="1"/>
    <col min="3852" max="3852" width="0" style="189" hidden="1" customWidth="1"/>
    <col min="3853" max="3853" width="14.5703125" style="189" customWidth="1"/>
    <col min="3854" max="3855" width="0" style="189" hidden="1" customWidth="1"/>
    <col min="3856" max="3856" width="17" style="189" customWidth="1"/>
    <col min="3857" max="3857" width="0" style="189" hidden="1" customWidth="1"/>
    <col min="3858" max="3858" width="14.140625" style="189" customWidth="1"/>
    <col min="3859" max="3859" width="13" style="189" customWidth="1"/>
    <col min="3860" max="3860" width="0" style="189" hidden="1" customWidth="1"/>
    <col min="3861" max="3861" width="28.5703125" style="189" customWidth="1"/>
    <col min="3862" max="3862" width="19.7109375" style="189" customWidth="1"/>
    <col min="3863" max="3863" width="23.5703125" style="189" customWidth="1"/>
    <col min="3864" max="3864" width="22.7109375" style="189" customWidth="1"/>
    <col min="3865" max="3865" width="20.5703125" style="189" customWidth="1"/>
    <col min="3866" max="3866" width="26.42578125" style="189" customWidth="1"/>
    <col min="3867" max="3867" width="21.28515625" style="189" customWidth="1"/>
    <col min="3868" max="3868" width="11.5703125" style="189"/>
    <col min="3869" max="3869" width="17.28515625" style="189" customWidth="1"/>
    <col min="3870" max="3871" width="11.5703125" style="189"/>
    <col min="3872" max="3872" width="18.7109375" style="189" customWidth="1"/>
    <col min="3873" max="4094" width="11.5703125" style="189"/>
    <col min="4095" max="4099" width="0" style="189" hidden="1" customWidth="1"/>
    <col min="4100" max="4100" width="7.140625" style="189" customWidth="1"/>
    <col min="4101" max="4101" width="34.42578125" style="189" customWidth="1"/>
    <col min="4102" max="4102" width="0" style="189" hidden="1" customWidth="1"/>
    <col min="4103" max="4103" width="41" style="189" customWidth="1"/>
    <col min="4104" max="4104" width="0" style="189" hidden="1" customWidth="1"/>
    <col min="4105" max="4105" width="20.140625" style="189" customWidth="1"/>
    <col min="4106" max="4106" width="15.140625" style="189" customWidth="1"/>
    <col min="4107" max="4107" width="14" style="189" customWidth="1"/>
    <col min="4108" max="4108" width="0" style="189" hidden="1" customWidth="1"/>
    <col min="4109" max="4109" width="14.5703125" style="189" customWidth="1"/>
    <col min="4110" max="4111" width="0" style="189" hidden="1" customWidth="1"/>
    <col min="4112" max="4112" width="17" style="189" customWidth="1"/>
    <col min="4113" max="4113" width="0" style="189" hidden="1" customWidth="1"/>
    <col min="4114" max="4114" width="14.140625" style="189" customWidth="1"/>
    <col min="4115" max="4115" width="13" style="189" customWidth="1"/>
    <col min="4116" max="4116" width="0" style="189" hidden="1" customWidth="1"/>
    <col min="4117" max="4117" width="28.5703125" style="189" customWidth="1"/>
    <col min="4118" max="4118" width="19.7109375" style="189" customWidth="1"/>
    <col min="4119" max="4119" width="23.5703125" style="189" customWidth="1"/>
    <col min="4120" max="4120" width="22.7109375" style="189" customWidth="1"/>
    <col min="4121" max="4121" width="20.5703125" style="189" customWidth="1"/>
    <col min="4122" max="4122" width="26.42578125" style="189" customWidth="1"/>
    <col min="4123" max="4123" width="21.28515625" style="189" customWidth="1"/>
    <col min="4124" max="4124" width="11.5703125" style="189"/>
    <col min="4125" max="4125" width="17.28515625" style="189" customWidth="1"/>
    <col min="4126" max="4127" width="11.5703125" style="189"/>
    <col min="4128" max="4128" width="18.7109375" style="189" customWidth="1"/>
    <col min="4129" max="4350" width="11.5703125" style="189"/>
    <col min="4351" max="4355" width="0" style="189" hidden="1" customWidth="1"/>
    <col min="4356" max="4356" width="7.140625" style="189" customWidth="1"/>
    <col min="4357" max="4357" width="34.42578125" style="189" customWidth="1"/>
    <col min="4358" max="4358" width="0" style="189" hidden="1" customWidth="1"/>
    <col min="4359" max="4359" width="41" style="189" customWidth="1"/>
    <col min="4360" max="4360" width="0" style="189" hidden="1" customWidth="1"/>
    <col min="4361" max="4361" width="20.140625" style="189" customWidth="1"/>
    <col min="4362" max="4362" width="15.140625" style="189" customWidth="1"/>
    <col min="4363" max="4363" width="14" style="189" customWidth="1"/>
    <col min="4364" max="4364" width="0" style="189" hidden="1" customWidth="1"/>
    <col min="4365" max="4365" width="14.5703125" style="189" customWidth="1"/>
    <col min="4366" max="4367" width="0" style="189" hidden="1" customWidth="1"/>
    <col min="4368" max="4368" width="17" style="189" customWidth="1"/>
    <col min="4369" max="4369" width="0" style="189" hidden="1" customWidth="1"/>
    <col min="4370" max="4370" width="14.140625" style="189" customWidth="1"/>
    <col min="4371" max="4371" width="13" style="189" customWidth="1"/>
    <col min="4372" max="4372" width="0" style="189" hidden="1" customWidth="1"/>
    <col min="4373" max="4373" width="28.5703125" style="189" customWidth="1"/>
    <col min="4374" max="4374" width="19.7109375" style="189" customWidth="1"/>
    <col min="4375" max="4375" width="23.5703125" style="189" customWidth="1"/>
    <col min="4376" max="4376" width="22.7109375" style="189" customWidth="1"/>
    <col min="4377" max="4377" width="20.5703125" style="189" customWidth="1"/>
    <col min="4378" max="4378" width="26.42578125" style="189" customWidth="1"/>
    <col min="4379" max="4379" width="21.28515625" style="189" customWidth="1"/>
    <col min="4380" max="4380" width="11.5703125" style="189"/>
    <col min="4381" max="4381" width="17.28515625" style="189" customWidth="1"/>
    <col min="4382" max="4383" width="11.5703125" style="189"/>
    <col min="4384" max="4384" width="18.7109375" style="189" customWidth="1"/>
    <col min="4385" max="4606" width="11.5703125" style="189"/>
    <col min="4607" max="4611" width="0" style="189" hidden="1" customWidth="1"/>
    <col min="4612" max="4612" width="7.140625" style="189" customWidth="1"/>
    <col min="4613" max="4613" width="34.42578125" style="189" customWidth="1"/>
    <col min="4614" max="4614" width="0" style="189" hidden="1" customWidth="1"/>
    <col min="4615" max="4615" width="41" style="189" customWidth="1"/>
    <col min="4616" max="4616" width="0" style="189" hidden="1" customWidth="1"/>
    <col min="4617" max="4617" width="20.140625" style="189" customWidth="1"/>
    <col min="4618" max="4618" width="15.140625" style="189" customWidth="1"/>
    <col min="4619" max="4619" width="14" style="189" customWidth="1"/>
    <col min="4620" max="4620" width="0" style="189" hidden="1" customWidth="1"/>
    <col min="4621" max="4621" width="14.5703125" style="189" customWidth="1"/>
    <col min="4622" max="4623" width="0" style="189" hidden="1" customWidth="1"/>
    <col min="4624" max="4624" width="17" style="189" customWidth="1"/>
    <col min="4625" max="4625" width="0" style="189" hidden="1" customWidth="1"/>
    <col min="4626" max="4626" width="14.140625" style="189" customWidth="1"/>
    <col min="4627" max="4627" width="13" style="189" customWidth="1"/>
    <col min="4628" max="4628" width="0" style="189" hidden="1" customWidth="1"/>
    <col min="4629" max="4629" width="28.5703125" style="189" customWidth="1"/>
    <col min="4630" max="4630" width="19.7109375" style="189" customWidth="1"/>
    <col min="4631" max="4631" width="23.5703125" style="189" customWidth="1"/>
    <col min="4632" max="4632" width="22.7109375" style="189" customWidth="1"/>
    <col min="4633" max="4633" width="20.5703125" style="189" customWidth="1"/>
    <col min="4634" max="4634" width="26.42578125" style="189" customWidth="1"/>
    <col min="4635" max="4635" width="21.28515625" style="189" customWidth="1"/>
    <col min="4636" max="4636" width="11.5703125" style="189"/>
    <col min="4637" max="4637" width="17.28515625" style="189" customWidth="1"/>
    <col min="4638" max="4639" width="11.5703125" style="189"/>
    <col min="4640" max="4640" width="18.7109375" style="189" customWidth="1"/>
    <col min="4641" max="4862" width="11.5703125" style="189"/>
    <col min="4863" max="4867" width="0" style="189" hidden="1" customWidth="1"/>
    <col min="4868" max="4868" width="7.140625" style="189" customWidth="1"/>
    <col min="4869" max="4869" width="34.42578125" style="189" customWidth="1"/>
    <col min="4870" max="4870" width="0" style="189" hidden="1" customWidth="1"/>
    <col min="4871" max="4871" width="41" style="189" customWidth="1"/>
    <col min="4872" max="4872" width="0" style="189" hidden="1" customWidth="1"/>
    <col min="4873" max="4873" width="20.140625" style="189" customWidth="1"/>
    <col min="4874" max="4874" width="15.140625" style="189" customWidth="1"/>
    <col min="4875" max="4875" width="14" style="189" customWidth="1"/>
    <col min="4876" max="4876" width="0" style="189" hidden="1" customWidth="1"/>
    <col min="4877" max="4877" width="14.5703125" style="189" customWidth="1"/>
    <col min="4878" max="4879" width="0" style="189" hidden="1" customWidth="1"/>
    <col min="4880" max="4880" width="17" style="189" customWidth="1"/>
    <col min="4881" max="4881" width="0" style="189" hidden="1" customWidth="1"/>
    <col min="4882" max="4882" width="14.140625" style="189" customWidth="1"/>
    <col min="4883" max="4883" width="13" style="189" customWidth="1"/>
    <col min="4884" max="4884" width="0" style="189" hidden="1" customWidth="1"/>
    <col min="4885" max="4885" width="28.5703125" style="189" customWidth="1"/>
    <col min="4886" max="4886" width="19.7109375" style="189" customWidth="1"/>
    <col min="4887" max="4887" width="23.5703125" style="189" customWidth="1"/>
    <col min="4888" max="4888" width="22.7109375" style="189" customWidth="1"/>
    <col min="4889" max="4889" width="20.5703125" style="189" customWidth="1"/>
    <col min="4890" max="4890" width="26.42578125" style="189" customWidth="1"/>
    <col min="4891" max="4891" width="21.28515625" style="189" customWidth="1"/>
    <col min="4892" max="4892" width="11.5703125" style="189"/>
    <col min="4893" max="4893" width="17.28515625" style="189" customWidth="1"/>
    <col min="4894" max="4895" width="11.5703125" style="189"/>
    <col min="4896" max="4896" width="18.7109375" style="189" customWidth="1"/>
    <col min="4897" max="5118" width="11.5703125" style="189"/>
    <col min="5119" max="5123" width="0" style="189" hidden="1" customWidth="1"/>
    <col min="5124" max="5124" width="7.140625" style="189" customWidth="1"/>
    <col min="5125" max="5125" width="34.42578125" style="189" customWidth="1"/>
    <col min="5126" max="5126" width="0" style="189" hidden="1" customWidth="1"/>
    <col min="5127" max="5127" width="41" style="189" customWidth="1"/>
    <col min="5128" max="5128" width="0" style="189" hidden="1" customWidth="1"/>
    <col min="5129" max="5129" width="20.140625" style="189" customWidth="1"/>
    <col min="5130" max="5130" width="15.140625" style="189" customWidth="1"/>
    <col min="5131" max="5131" width="14" style="189" customWidth="1"/>
    <col min="5132" max="5132" width="0" style="189" hidden="1" customWidth="1"/>
    <col min="5133" max="5133" width="14.5703125" style="189" customWidth="1"/>
    <col min="5134" max="5135" width="0" style="189" hidden="1" customWidth="1"/>
    <col min="5136" max="5136" width="17" style="189" customWidth="1"/>
    <col min="5137" max="5137" width="0" style="189" hidden="1" customWidth="1"/>
    <col min="5138" max="5138" width="14.140625" style="189" customWidth="1"/>
    <col min="5139" max="5139" width="13" style="189" customWidth="1"/>
    <col min="5140" max="5140" width="0" style="189" hidden="1" customWidth="1"/>
    <col min="5141" max="5141" width="28.5703125" style="189" customWidth="1"/>
    <col min="5142" max="5142" width="19.7109375" style="189" customWidth="1"/>
    <col min="5143" max="5143" width="23.5703125" style="189" customWidth="1"/>
    <col min="5144" max="5144" width="22.7109375" style="189" customWidth="1"/>
    <col min="5145" max="5145" width="20.5703125" style="189" customWidth="1"/>
    <col min="5146" max="5146" width="26.42578125" style="189" customWidth="1"/>
    <col min="5147" max="5147" width="21.28515625" style="189" customWidth="1"/>
    <col min="5148" max="5148" width="11.5703125" style="189"/>
    <col min="5149" max="5149" width="17.28515625" style="189" customWidth="1"/>
    <col min="5150" max="5151" width="11.5703125" style="189"/>
    <col min="5152" max="5152" width="18.7109375" style="189" customWidth="1"/>
    <col min="5153" max="5374" width="11.5703125" style="189"/>
    <col min="5375" max="5379" width="0" style="189" hidden="1" customWidth="1"/>
    <col min="5380" max="5380" width="7.140625" style="189" customWidth="1"/>
    <col min="5381" max="5381" width="34.42578125" style="189" customWidth="1"/>
    <col min="5382" max="5382" width="0" style="189" hidden="1" customWidth="1"/>
    <col min="5383" max="5383" width="41" style="189" customWidth="1"/>
    <col min="5384" max="5384" width="0" style="189" hidden="1" customWidth="1"/>
    <col min="5385" max="5385" width="20.140625" style="189" customWidth="1"/>
    <col min="5386" max="5386" width="15.140625" style="189" customWidth="1"/>
    <col min="5387" max="5387" width="14" style="189" customWidth="1"/>
    <col min="5388" max="5388" width="0" style="189" hidden="1" customWidth="1"/>
    <col min="5389" max="5389" width="14.5703125" style="189" customWidth="1"/>
    <col min="5390" max="5391" width="0" style="189" hidden="1" customWidth="1"/>
    <col min="5392" max="5392" width="17" style="189" customWidth="1"/>
    <col min="5393" max="5393" width="0" style="189" hidden="1" customWidth="1"/>
    <col min="5394" max="5394" width="14.140625" style="189" customWidth="1"/>
    <col min="5395" max="5395" width="13" style="189" customWidth="1"/>
    <col min="5396" max="5396" width="0" style="189" hidden="1" customWidth="1"/>
    <col min="5397" max="5397" width="28.5703125" style="189" customWidth="1"/>
    <col min="5398" max="5398" width="19.7109375" style="189" customWidth="1"/>
    <col min="5399" max="5399" width="23.5703125" style="189" customWidth="1"/>
    <col min="5400" max="5400" width="22.7109375" style="189" customWidth="1"/>
    <col min="5401" max="5401" width="20.5703125" style="189" customWidth="1"/>
    <col min="5402" max="5402" width="26.42578125" style="189" customWidth="1"/>
    <col min="5403" max="5403" width="21.28515625" style="189" customWidth="1"/>
    <col min="5404" max="5404" width="11.5703125" style="189"/>
    <col min="5405" max="5405" width="17.28515625" style="189" customWidth="1"/>
    <col min="5406" max="5407" width="11.5703125" style="189"/>
    <col min="5408" max="5408" width="18.7109375" style="189" customWidth="1"/>
    <col min="5409" max="5630" width="11.5703125" style="189"/>
    <col min="5631" max="5635" width="0" style="189" hidden="1" customWidth="1"/>
    <col min="5636" max="5636" width="7.140625" style="189" customWidth="1"/>
    <col min="5637" max="5637" width="34.42578125" style="189" customWidth="1"/>
    <col min="5638" max="5638" width="0" style="189" hidden="1" customWidth="1"/>
    <col min="5639" max="5639" width="41" style="189" customWidth="1"/>
    <col min="5640" max="5640" width="0" style="189" hidden="1" customWidth="1"/>
    <col min="5641" max="5641" width="20.140625" style="189" customWidth="1"/>
    <col min="5642" max="5642" width="15.140625" style="189" customWidth="1"/>
    <col min="5643" max="5643" width="14" style="189" customWidth="1"/>
    <col min="5644" max="5644" width="0" style="189" hidden="1" customWidth="1"/>
    <col min="5645" max="5645" width="14.5703125" style="189" customWidth="1"/>
    <col min="5646" max="5647" width="0" style="189" hidden="1" customWidth="1"/>
    <col min="5648" max="5648" width="17" style="189" customWidth="1"/>
    <col min="5649" max="5649" width="0" style="189" hidden="1" customWidth="1"/>
    <col min="5650" max="5650" width="14.140625" style="189" customWidth="1"/>
    <col min="5651" max="5651" width="13" style="189" customWidth="1"/>
    <col min="5652" max="5652" width="0" style="189" hidden="1" customWidth="1"/>
    <col min="5653" max="5653" width="28.5703125" style="189" customWidth="1"/>
    <col min="5654" max="5654" width="19.7109375" style="189" customWidth="1"/>
    <col min="5655" max="5655" width="23.5703125" style="189" customWidth="1"/>
    <col min="5656" max="5656" width="22.7109375" style="189" customWidth="1"/>
    <col min="5657" max="5657" width="20.5703125" style="189" customWidth="1"/>
    <col min="5658" max="5658" width="26.42578125" style="189" customWidth="1"/>
    <col min="5659" max="5659" width="21.28515625" style="189" customWidth="1"/>
    <col min="5660" max="5660" width="11.5703125" style="189"/>
    <col min="5661" max="5661" width="17.28515625" style="189" customWidth="1"/>
    <col min="5662" max="5663" width="11.5703125" style="189"/>
    <col min="5664" max="5664" width="18.7109375" style="189" customWidth="1"/>
    <col min="5665" max="5886" width="11.5703125" style="189"/>
    <col min="5887" max="5891" width="0" style="189" hidden="1" customWidth="1"/>
    <col min="5892" max="5892" width="7.140625" style="189" customWidth="1"/>
    <col min="5893" max="5893" width="34.42578125" style="189" customWidth="1"/>
    <col min="5894" max="5894" width="0" style="189" hidden="1" customWidth="1"/>
    <col min="5895" max="5895" width="41" style="189" customWidth="1"/>
    <col min="5896" max="5896" width="0" style="189" hidden="1" customWidth="1"/>
    <col min="5897" max="5897" width="20.140625" style="189" customWidth="1"/>
    <col min="5898" max="5898" width="15.140625" style="189" customWidth="1"/>
    <col min="5899" max="5899" width="14" style="189" customWidth="1"/>
    <col min="5900" max="5900" width="0" style="189" hidden="1" customWidth="1"/>
    <col min="5901" max="5901" width="14.5703125" style="189" customWidth="1"/>
    <col min="5902" max="5903" width="0" style="189" hidden="1" customWidth="1"/>
    <col min="5904" max="5904" width="17" style="189" customWidth="1"/>
    <col min="5905" max="5905" width="0" style="189" hidden="1" customWidth="1"/>
    <col min="5906" max="5906" width="14.140625" style="189" customWidth="1"/>
    <col min="5907" max="5907" width="13" style="189" customWidth="1"/>
    <col min="5908" max="5908" width="0" style="189" hidden="1" customWidth="1"/>
    <col min="5909" max="5909" width="28.5703125" style="189" customWidth="1"/>
    <col min="5910" max="5910" width="19.7109375" style="189" customWidth="1"/>
    <col min="5911" max="5911" width="23.5703125" style="189" customWidth="1"/>
    <col min="5912" max="5912" width="22.7109375" style="189" customWidth="1"/>
    <col min="5913" max="5913" width="20.5703125" style="189" customWidth="1"/>
    <col min="5914" max="5914" width="26.42578125" style="189" customWidth="1"/>
    <col min="5915" max="5915" width="21.28515625" style="189" customWidth="1"/>
    <col min="5916" max="5916" width="11.5703125" style="189"/>
    <col min="5917" max="5917" width="17.28515625" style="189" customWidth="1"/>
    <col min="5918" max="5919" width="11.5703125" style="189"/>
    <col min="5920" max="5920" width="18.7109375" style="189" customWidth="1"/>
    <col min="5921" max="6142" width="11.5703125" style="189"/>
    <col min="6143" max="6147" width="0" style="189" hidden="1" customWidth="1"/>
    <col min="6148" max="6148" width="7.140625" style="189" customWidth="1"/>
    <col min="6149" max="6149" width="34.42578125" style="189" customWidth="1"/>
    <col min="6150" max="6150" width="0" style="189" hidden="1" customWidth="1"/>
    <col min="6151" max="6151" width="41" style="189" customWidth="1"/>
    <col min="6152" max="6152" width="0" style="189" hidden="1" customWidth="1"/>
    <col min="6153" max="6153" width="20.140625" style="189" customWidth="1"/>
    <col min="6154" max="6154" width="15.140625" style="189" customWidth="1"/>
    <col min="6155" max="6155" width="14" style="189" customWidth="1"/>
    <col min="6156" max="6156" width="0" style="189" hidden="1" customWidth="1"/>
    <col min="6157" max="6157" width="14.5703125" style="189" customWidth="1"/>
    <col min="6158" max="6159" width="0" style="189" hidden="1" customWidth="1"/>
    <col min="6160" max="6160" width="17" style="189" customWidth="1"/>
    <col min="6161" max="6161" width="0" style="189" hidden="1" customWidth="1"/>
    <col min="6162" max="6162" width="14.140625" style="189" customWidth="1"/>
    <col min="6163" max="6163" width="13" style="189" customWidth="1"/>
    <col min="6164" max="6164" width="0" style="189" hidden="1" customWidth="1"/>
    <col min="6165" max="6165" width="28.5703125" style="189" customWidth="1"/>
    <col min="6166" max="6166" width="19.7109375" style="189" customWidth="1"/>
    <col min="6167" max="6167" width="23.5703125" style="189" customWidth="1"/>
    <col min="6168" max="6168" width="22.7109375" style="189" customWidth="1"/>
    <col min="6169" max="6169" width="20.5703125" style="189" customWidth="1"/>
    <col min="6170" max="6170" width="26.42578125" style="189" customWidth="1"/>
    <col min="6171" max="6171" width="21.28515625" style="189" customWidth="1"/>
    <col min="6172" max="6172" width="11.5703125" style="189"/>
    <col min="6173" max="6173" width="17.28515625" style="189" customWidth="1"/>
    <col min="6174" max="6175" width="11.5703125" style="189"/>
    <col min="6176" max="6176" width="18.7109375" style="189" customWidth="1"/>
    <col min="6177" max="6398" width="11.5703125" style="189"/>
    <col min="6399" max="6403" width="0" style="189" hidden="1" customWidth="1"/>
    <col min="6404" max="6404" width="7.140625" style="189" customWidth="1"/>
    <col min="6405" max="6405" width="34.42578125" style="189" customWidth="1"/>
    <col min="6406" max="6406" width="0" style="189" hidden="1" customWidth="1"/>
    <col min="6407" max="6407" width="41" style="189" customWidth="1"/>
    <col min="6408" max="6408" width="0" style="189" hidden="1" customWidth="1"/>
    <col min="6409" max="6409" width="20.140625" style="189" customWidth="1"/>
    <col min="6410" max="6410" width="15.140625" style="189" customWidth="1"/>
    <col min="6411" max="6411" width="14" style="189" customWidth="1"/>
    <col min="6412" max="6412" width="0" style="189" hidden="1" customWidth="1"/>
    <col min="6413" max="6413" width="14.5703125" style="189" customWidth="1"/>
    <col min="6414" max="6415" width="0" style="189" hidden="1" customWidth="1"/>
    <col min="6416" max="6416" width="17" style="189" customWidth="1"/>
    <col min="6417" max="6417" width="0" style="189" hidden="1" customWidth="1"/>
    <col min="6418" max="6418" width="14.140625" style="189" customWidth="1"/>
    <col min="6419" max="6419" width="13" style="189" customWidth="1"/>
    <col min="6420" max="6420" width="0" style="189" hidden="1" customWidth="1"/>
    <col min="6421" max="6421" width="28.5703125" style="189" customWidth="1"/>
    <col min="6422" max="6422" width="19.7109375" style="189" customWidth="1"/>
    <col min="6423" max="6423" width="23.5703125" style="189" customWidth="1"/>
    <col min="6424" max="6424" width="22.7109375" style="189" customWidth="1"/>
    <col min="6425" max="6425" width="20.5703125" style="189" customWidth="1"/>
    <col min="6426" max="6426" width="26.42578125" style="189" customWidth="1"/>
    <col min="6427" max="6427" width="21.28515625" style="189" customWidth="1"/>
    <col min="6428" max="6428" width="11.5703125" style="189"/>
    <col min="6429" max="6429" width="17.28515625" style="189" customWidth="1"/>
    <col min="6430" max="6431" width="11.5703125" style="189"/>
    <col min="6432" max="6432" width="18.7109375" style="189" customWidth="1"/>
    <col min="6433" max="6654" width="11.5703125" style="189"/>
    <col min="6655" max="6659" width="0" style="189" hidden="1" customWidth="1"/>
    <col min="6660" max="6660" width="7.140625" style="189" customWidth="1"/>
    <col min="6661" max="6661" width="34.42578125" style="189" customWidth="1"/>
    <col min="6662" max="6662" width="0" style="189" hidden="1" customWidth="1"/>
    <col min="6663" max="6663" width="41" style="189" customWidth="1"/>
    <col min="6664" max="6664" width="0" style="189" hidden="1" customWidth="1"/>
    <col min="6665" max="6665" width="20.140625" style="189" customWidth="1"/>
    <col min="6666" max="6666" width="15.140625" style="189" customWidth="1"/>
    <col min="6667" max="6667" width="14" style="189" customWidth="1"/>
    <col min="6668" max="6668" width="0" style="189" hidden="1" customWidth="1"/>
    <col min="6669" max="6669" width="14.5703125" style="189" customWidth="1"/>
    <col min="6670" max="6671" width="0" style="189" hidden="1" customWidth="1"/>
    <col min="6672" max="6672" width="17" style="189" customWidth="1"/>
    <col min="6673" max="6673" width="0" style="189" hidden="1" customWidth="1"/>
    <col min="6674" max="6674" width="14.140625" style="189" customWidth="1"/>
    <col min="6675" max="6675" width="13" style="189" customWidth="1"/>
    <col min="6676" max="6676" width="0" style="189" hidden="1" customWidth="1"/>
    <col min="6677" max="6677" width="28.5703125" style="189" customWidth="1"/>
    <col min="6678" max="6678" width="19.7109375" style="189" customWidth="1"/>
    <col min="6679" max="6679" width="23.5703125" style="189" customWidth="1"/>
    <col min="6680" max="6680" width="22.7109375" style="189" customWidth="1"/>
    <col min="6681" max="6681" width="20.5703125" style="189" customWidth="1"/>
    <col min="6682" max="6682" width="26.42578125" style="189" customWidth="1"/>
    <col min="6683" max="6683" width="21.28515625" style="189" customWidth="1"/>
    <col min="6684" max="6684" width="11.5703125" style="189"/>
    <col min="6685" max="6685" width="17.28515625" style="189" customWidth="1"/>
    <col min="6686" max="6687" width="11.5703125" style="189"/>
    <col min="6688" max="6688" width="18.7109375" style="189" customWidth="1"/>
    <col min="6689" max="6910" width="11.5703125" style="189"/>
    <col min="6911" max="6915" width="0" style="189" hidden="1" customWidth="1"/>
    <col min="6916" max="6916" width="7.140625" style="189" customWidth="1"/>
    <col min="6917" max="6917" width="34.42578125" style="189" customWidth="1"/>
    <col min="6918" max="6918" width="0" style="189" hidden="1" customWidth="1"/>
    <col min="6919" max="6919" width="41" style="189" customWidth="1"/>
    <col min="6920" max="6920" width="0" style="189" hidden="1" customWidth="1"/>
    <col min="6921" max="6921" width="20.140625" style="189" customWidth="1"/>
    <col min="6922" max="6922" width="15.140625" style="189" customWidth="1"/>
    <col min="6923" max="6923" width="14" style="189" customWidth="1"/>
    <col min="6924" max="6924" width="0" style="189" hidden="1" customWidth="1"/>
    <col min="6925" max="6925" width="14.5703125" style="189" customWidth="1"/>
    <col min="6926" max="6927" width="0" style="189" hidden="1" customWidth="1"/>
    <col min="6928" max="6928" width="17" style="189" customWidth="1"/>
    <col min="6929" max="6929" width="0" style="189" hidden="1" customWidth="1"/>
    <col min="6930" max="6930" width="14.140625" style="189" customWidth="1"/>
    <col min="6931" max="6931" width="13" style="189" customWidth="1"/>
    <col min="6932" max="6932" width="0" style="189" hidden="1" customWidth="1"/>
    <col min="6933" max="6933" width="28.5703125" style="189" customWidth="1"/>
    <col min="6934" max="6934" width="19.7109375" style="189" customWidth="1"/>
    <col min="6935" max="6935" width="23.5703125" style="189" customWidth="1"/>
    <col min="6936" max="6936" width="22.7109375" style="189" customWidth="1"/>
    <col min="6937" max="6937" width="20.5703125" style="189" customWidth="1"/>
    <col min="6938" max="6938" width="26.42578125" style="189" customWidth="1"/>
    <col min="6939" max="6939" width="21.28515625" style="189" customWidth="1"/>
    <col min="6940" max="6940" width="11.5703125" style="189"/>
    <col min="6941" max="6941" width="17.28515625" style="189" customWidth="1"/>
    <col min="6942" max="6943" width="11.5703125" style="189"/>
    <col min="6944" max="6944" width="18.7109375" style="189" customWidth="1"/>
    <col min="6945" max="7166" width="11.5703125" style="189"/>
    <col min="7167" max="7171" width="0" style="189" hidden="1" customWidth="1"/>
    <col min="7172" max="7172" width="7.140625" style="189" customWidth="1"/>
    <col min="7173" max="7173" width="34.42578125" style="189" customWidth="1"/>
    <col min="7174" max="7174" width="0" style="189" hidden="1" customWidth="1"/>
    <col min="7175" max="7175" width="41" style="189" customWidth="1"/>
    <col min="7176" max="7176" width="0" style="189" hidden="1" customWidth="1"/>
    <col min="7177" max="7177" width="20.140625" style="189" customWidth="1"/>
    <col min="7178" max="7178" width="15.140625" style="189" customWidth="1"/>
    <col min="7179" max="7179" width="14" style="189" customWidth="1"/>
    <col min="7180" max="7180" width="0" style="189" hidden="1" customWidth="1"/>
    <col min="7181" max="7181" width="14.5703125" style="189" customWidth="1"/>
    <col min="7182" max="7183" width="0" style="189" hidden="1" customWidth="1"/>
    <col min="7184" max="7184" width="17" style="189" customWidth="1"/>
    <col min="7185" max="7185" width="0" style="189" hidden="1" customWidth="1"/>
    <col min="7186" max="7186" width="14.140625" style="189" customWidth="1"/>
    <col min="7187" max="7187" width="13" style="189" customWidth="1"/>
    <col min="7188" max="7188" width="0" style="189" hidden="1" customWidth="1"/>
    <col min="7189" max="7189" width="28.5703125" style="189" customWidth="1"/>
    <col min="7190" max="7190" width="19.7109375" style="189" customWidth="1"/>
    <col min="7191" max="7191" width="23.5703125" style="189" customWidth="1"/>
    <col min="7192" max="7192" width="22.7109375" style="189" customWidth="1"/>
    <col min="7193" max="7193" width="20.5703125" style="189" customWidth="1"/>
    <col min="7194" max="7194" width="26.42578125" style="189" customWidth="1"/>
    <col min="7195" max="7195" width="21.28515625" style="189" customWidth="1"/>
    <col min="7196" max="7196" width="11.5703125" style="189"/>
    <col min="7197" max="7197" width="17.28515625" style="189" customWidth="1"/>
    <col min="7198" max="7199" width="11.5703125" style="189"/>
    <col min="7200" max="7200" width="18.7109375" style="189" customWidth="1"/>
    <col min="7201" max="7422" width="11.5703125" style="189"/>
    <col min="7423" max="7427" width="0" style="189" hidden="1" customWidth="1"/>
    <col min="7428" max="7428" width="7.140625" style="189" customWidth="1"/>
    <col min="7429" max="7429" width="34.42578125" style="189" customWidth="1"/>
    <col min="7430" max="7430" width="0" style="189" hidden="1" customWidth="1"/>
    <col min="7431" max="7431" width="41" style="189" customWidth="1"/>
    <col min="7432" max="7432" width="0" style="189" hidden="1" customWidth="1"/>
    <col min="7433" max="7433" width="20.140625" style="189" customWidth="1"/>
    <col min="7434" max="7434" width="15.140625" style="189" customWidth="1"/>
    <col min="7435" max="7435" width="14" style="189" customWidth="1"/>
    <col min="7436" max="7436" width="0" style="189" hidden="1" customWidth="1"/>
    <col min="7437" max="7437" width="14.5703125" style="189" customWidth="1"/>
    <col min="7438" max="7439" width="0" style="189" hidden="1" customWidth="1"/>
    <col min="7440" max="7440" width="17" style="189" customWidth="1"/>
    <col min="7441" max="7441" width="0" style="189" hidden="1" customWidth="1"/>
    <col min="7442" max="7442" width="14.140625" style="189" customWidth="1"/>
    <col min="7443" max="7443" width="13" style="189" customWidth="1"/>
    <col min="7444" max="7444" width="0" style="189" hidden="1" customWidth="1"/>
    <col min="7445" max="7445" width="28.5703125" style="189" customWidth="1"/>
    <col min="7446" max="7446" width="19.7109375" style="189" customWidth="1"/>
    <col min="7447" max="7447" width="23.5703125" style="189" customWidth="1"/>
    <col min="7448" max="7448" width="22.7109375" style="189" customWidth="1"/>
    <col min="7449" max="7449" width="20.5703125" style="189" customWidth="1"/>
    <col min="7450" max="7450" width="26.42578125" style="189" customWidth="1"/>
    <col min="7451" max="7451" width="21.28515625" style="189" customWidth="1"/>
    <col min="7452" max="7452" width="11.5703125" style="189"/>
    <col min="7453" max="7453" width="17.28515625" style="189" customWidth="1"/>
    <col min="7454" max="7455" width="11.5703125" style="189"/>
    <col min="7456" max="7456" width="18.7109375" style="189" customWidth="1"/>
    <col min="7457" max="7678" width="11.5703125" style="189"/>
    <col min="7679" max="7683" width="0" style="189" hidden="1" customWidth="1"/>
    <col min="7684" max="7684" width="7.140625" style="189" customWidth="1"/>
    <col min="7685" max="7685" width="34.42578125" style="189" customWidth="1"/>
    <col min="7686" max="7686" width="0" style="189" hidden="1" customWidth="1"/>
    <col min="7687" max="7687" width="41" style="189" customWidth="1"/>
    <col min="7688" max="7688" width="0" style="189" hidden="1" customWidth="1"/>
    <col min="7689" max="7689" width="20.140625" style="189" customWidth="1"/>
    <col min="7690" max="7690" width="15.140625" style="189" customWidth="1"/>
    <col min="7691" max="7691" width="14" style="189" customWidth="1"/>
    <col min="7692" max="7692" width="0" style="189" hidden="1" customWidth="1"/>
    <col min="7693" max="7693" width="14.5703125" style="189" customWidth="1"/>
    <col min="7694" max="7695" width="0" style="189" hidden="1" customWidth="1"/>
    <col min="7696" max="7696" width="17" style="189" customWidth="1"/>
    <col min="7697" max="7697" width="0" style="189" hidden="1" customWidth="1"/>
    <col min="7698" max="7698" width="14.140625" style="189" customWidth="1"/>
    <col min="7699" max="7699" width="13" style="189" customWidth="1"/>
    <col min="7700" max="7700" width="0" style="189" hidden="1" customWidth="1"/>
    <col min="7701" max="7701" width="28.5703125" style="189" customWidth="1"/>
    <col min="7702" max="7702" width="19.7109375" style="189" customWidth="1"/>
    <col min="7703" max="7703" width="23.5703125" style="189" customWidth="1"/>
    <col min="7704" max="7704" width="22.7109375" style="189" customWidth="1"/>
    <col min="7705" max="7705" width="20.5703125" style="189" customWidth="1"/>
    <col min="7706" max="7706" width="26.42578125" style="189" customWidth="1"/>
    <col min="7707" max="7707" width="21.28515625" style="189" customWidth="1"/>
    <col min="7708" max="7708" width="11.5703125" style="189"/>
    <col min="7709" max="7709" width="17.28515625" style="189" customWidth="1"/>
    <col min="7710" max="7711" width="11.5703125" style="189"/>
    <col min="7712" max="7712" width="18.7109375" style="189" customWidth="1"/>
    <col min="7713" max="7934" width="11.5703125" style="189"/>
    <col min="7935" max="7939" width="0" style="189" hidden="1" customWidth="1"/>
    <col min="7940" max="7940" width="7.140625" style="189" customWidth="1"/>
    <col min="7941" max="7941" width="34.42578125" style="189" customWidth="1"/>
    <col min="7942" max="7942" width="0" style="189" hidden="1" customWidth="1"/>
    <col min="7943" max="7943" width="41" style="189" customWidth="1"/>
    <col min="7944" max="7944" width="0" style="189" hidden="1" customWidth="1"/>
    <col min="7945" max="7945" width="20.140625" style="189" customWidth="1"/>
    <col min="7946" max="7946" width="15.140625" style="189" customWidth="1"/>
    <col min="7947" max="7947" width="14" style="189" customWidth="1"/>
    <col min="7948" max="7948" width="0" style="189" hidden="1" customWidth="1"/>
    <col min="7949" max="7949" width="14.5703125" style="189" customWidth="1"/>
    <col min="7950" max="7951" width="0" style="189" hidden="1" customWidth="1"/>
    <col min="7952" max="7952" width="17" style="189" customWidth="1"/>
    <col min="7953" max="7953" width="0" style="189" hidden="1" customWidth="1"/>
    <col min="7954" max="7954" width="14.140625" style="189" customWidth="1"/>
    <col min="7955" max="7955" width="13" style="189" customWidth="1"/>
    <col min="7956" max="7956" width="0" style="189" hidden="1" customWidth="1"/>
    <col min="7957" max="7957" width="28.5703125" style="189" customWidth="1"/>
    <col min="7958" max="7958" width="19.7109375" style="189" customWidth="1"/>
    <col min="7959" max="7959" width="23.5703125" style="189" customWidth="1"/>
    <col min="7960" max="7960" width="22.7109375" style="189" customWidth="1"/>
    <col min="7961" max="7961" width="20.5703125" style="189" customWidth="1"/>
    <col min="7962" max="7962" width="26.42578125" style="189" customWidth="1"/>
    <col min="7963" max="7963" width="21.28515625" style="189" customWidth="1"/>
    <col min="7964" max="7964" width="11.5703125" style="189"/>
    <col min="7965" max="7965" width="17.28515625" style="189" customWidth="1"/>
    <col min="7966" max="7967" width="11.5703125" style="189"/>
    <col min="7968" max="7968" width="18.7109375" style="189" customWidth="1"/>
    <col min="7969" max="8190" width="11.5703125" style="189"/>
    <col min="8191" max="8195" width="0" style="189" hidden="1" customWidth="1"/>
    <col min="8196" max="8196" width="7.140625" style="189" customWidth="1"/>
    <col min="8197" max="8197" width="34.42578125" style="189" customWidth="1"/>
    <col min="8198" max="8198" width="0" style="189" hidden="1" customWidth="1"/>
    <col min="8199" max="8199" width="41" style="189" customWidth="1"/>
    <col min="8200" max="8200" width="0" style="189" hidden="1" customWidth="1"/>
    <col min="8201" max="8201" width="20.140625" style="189" customWidth="1"/>
    <col min="8202" max="8202" width="15.140625" style="189" customWidth="1"/>
    <col min="8203" max="8203" width="14" style="189" customWidth="1"/>
    <col min="8204" max="8204" width="0" style="189" hidden="1" customWidth="1"/>
    <col min="8205" max="8205" width="14.5703125" style="189" customWidth="1"/>
    <col min="8206" max="8207" width="0" style="189" hidden="1" customWidth="1"/>
    <col min="8208" max="8208" width="17" style="189" customWidth="1"/>
    <col min="8209" max="8209" width="0" style="189" hidden="1" customWidth="1"/>
    <col min="8210" max="8210" width="14.140625" style="189" customWidth="1"/>
    <col min="8211" max="8211" width="13" style="189" customWidth="1"/>
    <col min="8212" max="8212" width="0" style="189" hidden="1" customWidth="1"/>
    <col min="8213" max="8213" width="28.5703125" style="189" customWidth="1"/>
    <col min="8214" max="8214" width="19.7109375" style="189" customWidth="1"/>
    <col min="8215" max="8215" width="23.5703125" style="189" customWidth="1"/>
    <col min="8216" max="8216" width="22.7109375" style="189" customWidth="1"/>
    <col min="8217" max="8217" width="20.5703125" style="189" customWidth="1"/>
    <col min="8218" max="8218" width="26.42578125" style="189" customWidth="1"/>
    <col min="8219" max="8219" width="21.28515625" style="189" customWidth="1"/>
    <col min="8220" max="8220" width="11.5703125" style="189"/>
    <col min="8221" max="8221" width="17.28515625" style="189" customWidth="1"/>
    <col min="8222" max="8223" width="11.5703125" style="189"/>
    <col min="8224" max="8224" width="18.7109375" style="189" customWidth="1"/>
    <col min="8225" max="8446" width="11.5703125" style="189"/>
    <col min="8447" max="8451" width="0" style="189" hidden="1" customWidth="1"/>
    <col min="8452" max="8452" width="7.140625" style="189" customWidth="1"/>
    <col min="8453" max="8453" width="34.42578125" style="189" customWidth="1"/>
    <col min="8454" max="8454" width="0" style="189" hidden="1" customWidth="1"/>
    <col min="8455" max="8455" width="41" style="189" customWidth="1"/>
    <col min="8456" max="8456" width="0" style="189" hidden="1" customWidth="1"/>
    <col min="8457" max="8457" width="20.140625" style="189" customWidth="1"/>
    <col min="8458" max="8458" width="15.140625" style="189" customWidth="1"/>
    <col min="8459" max="8459" width="14" style="189" customWidth="1"/>
    <col min="8460" max="8460" width="0" style="189" hidden="1" customWidth="1"/>
    <col min="8461" max="8461" width="14.5703125" style="189" customWidth="1"/>
    <col min="8462" max="8463" width="0" style="189" hidden="1" customWidth="1"/>
    <col min="8464" max="8464" width="17" style="189" customWidth="1"/>
    <col min="8465" max="8465" width="0" style="189" hidden="1" customWidth="1"/>
    <col min="8466" max="8466" width="14.140625" style="189" customWidth="1"/>
    <col min="8467" max="8467" width="13" style="189" customWidth="1"/>
    <col min="8468" max="8468" width="0" style="189" hidden="1" customWidth="1"/>
    <col min="8469" max="8469" width="28.5703125" style="189" customWidth="1"/>
    <col min="8470" max="8470" width="19.7109375" style="189" customWidth="1"/>
    <col min="8471" max="8471" width="23.5703125" style="189" customWidth="1"/>
    <col min="8472" max="8472" width="22.7109375" style="189" customWidth="1"/>
    <col min="8473" max="8473" width="20.5703125" style="189" customWidth="1"/>
    <col min="8474" max="8474" width="26.42578125" style="189" customWidth="1"/>
    <col min="8475" max="8475" width="21.28515625" style="189" customWidth="1"/>
    <col min="8476" max="8476" width="11.5703125" style="189"/>
    <col min="8477" max="8477" width="17.28515625" style="189" customWidth="1"/>
    <col min="8478" max="8479" width="11.5703125" style="189"/>
    <col min="8480" max="8480" width="18.7109375" style="189" customWidth="1"/>
    <col min="8481" max="8702" width="11.5703125" style="189"/>
    <col min="8703" max="8707" width="0" style="189" hidden="1" customWidth="1"/>
    <col min="8708" max="8708" width="7.140625" style="189" customWidth="1"/>
    <col min="8709" max="8709" width="34.42578125" style="189" customWidth="1"/>
    <col min="8710" max="8710" width="0" style="189" hidden="1" customWidth="1"/>
    <col min="8711" max="8711" width="41" style="189" customWidth="1"/>
    <col min="8712" max="8712" width="0" style="189" hidden="1" customWidth="1"/>
    <col min="8713" max="8713" width="20.140625" style="189" customWidth="1"/>
    <col min="8714" max="8714" width="15.140625" style="189" customWidth="1"/>
    <col min="8715" max="8715" width="14" style="189" customWidth="1"/>
    <col min="8716" max="8716" width="0" style="189" hidden="1" customWidth="1"/>
    <col min="8717" max="8717" width="14.5703125" style="189" customWidth="1"/>
    <col min="8718" max="8719" width="0" style="189" hidden="1" customWidth="1"/>
    <col min="8720" max="8720" width="17" style="189" customWidth="1"/>
    <col min="8721" max="8721" width="0" style="189" hidden="1" customWidth="1"/>
    <col min="8722" max="8722" width="14.140625" style="189" customWidth="1"/>
    <col min="8723" max="8723" width="13" style="189" customWidth="1"/>
    <col min="8724" max="8724" width="0" style="189" hidden="1" customWidth="1"/>
    <col min="8725" max="8725" width="28.5703125" style="189" customWidth="1"/>
    <col min="8726" max="8726" width="19.7109375" style="189" customWidth="1"/>
    <col min="8727" max="8727" width="23.5703125" style="189" customWidth="1"/>
    <col min="8728" max="8728" width="22.7109375" style="189" customWidth="1"/>
    <col min="8729" max="8729" width="20.5703125" style="189" customWidth="1"/>
    <col min="8730" max="8730" width="26.42578125" style="189" customWidth="1"/>
    <col min="8731" max="8731" width="21.28515625" style="189" customWidth="1"/>
    <col min="8732" max="8732" width="11.5703125" style="189"/>
    <col min="8733" max="8733" width="17.28515625" style="189" customWidth="1"/>
    <col min="8734" max="8735" width="11.5703125" style="189"/>
    <col min="8736" max="8736" width="18.7109375" style="189" customWidth="1"/>
    <col min="8737" max="8958" width="11.5703125" style="189"/>
    <col min="8959" max="8963" width="0" style="189" hidden="1" customWidth="1"/>
    <col min="8964" max="8964" width="7.140625" style="189" customWidth="1"/>
    <col min="8965" max="8965" width="34.42578125" style="189" customWidth="1"/>
    <col min="8966" max="8966" width="0" style="189" hidden="1" customWidth="1"/>
    <col min="8967" max="8967" width="41" style="189" customWidth="1"/>
    <col min="8968" max="8968" width="0" style="189" hidden="1" customWidth="1"/>
    <col min="8969" max="8969" width="20.140625" style="189" customWidth="1"/>
    <col min="8970" max="8970" width="15.140625" style="189" customWidth="1"/>
    <col min="8971" max="8971" width="14" style="189" customWidth="1"/>
    <col min="8972" max="8972" width="0" style="189" hidden="1" customWidth="1"/>
    <col min="8973" max="8973" width="14.5703125" style="189" customWidth="1"/>
    <col min="8974" max="8975" width="0" style="189" hidden="1" customWidth="1"/>
    <col min="8976" max="8976" width="17" style="189" customWidth="1"/>
    <col min="8977" max="8977" width="0" style="189" hidden="1" customWidth="1"/>
    <col min="8978" max="8978" width="14.140625" style="189" customWidth="1"/>
    <col min="8979" max="8979" width="13" style="189" customWidth="1"/>
    <col min="8980" max="8980" width="0" style="189" hidden="1" customWidth="1"/>
    <col min="8981" max="8981" width="28.5703125" style="189" customWidth="1"/>
    <col min="8982" max="8982" width="19.7109375" style="189" customWidth="1"/>
    <col min="8983" max="8983" width="23.5703125" style="189" customWidth="1"/>
    <col min="8984" max="8984" width="22.7109375" style="189" customWidth="1"/>
    <col min="8985" max="8985" width="20.5703125" style="189" customWidth="1"/>
    <col min="8986" max="8986" width="26.42578125" style="189" customWidth="1"/>
    <col min="8987" max="8987" width="21.28515625" style="189" customWidth="1"/>
    <col min="8988" max="8988" width="11.5703125" style="189"/>
    <col min="8989" max="8989" width="17.28515625" style="189" customWidth="1"/>
    <col min="8990" max="8991" width="11.5703125" style="189"/>
    <col min="8992" max="8992" width="18.7109375" style="189" customWidth="1"/>
    <col min="8993" max="9214" width="11.5703125" style="189"/>
    <col min="9215" max="9219" width="0" style="189" hidden="1" customWidth="1"/>
    <col min="9220" max="9220" width="7.140625" style="189" customWidth="1"/>
    <col min="9221" max="9221" width="34.42578125" style="189" customWidth="1"/>
    <col min="9222" max="9222" width="0" style="189" hidden="1" customWidth="1"/>
    <col min="9223" max="9223" width="41" style="189" customWidth="1"/>
    <col min="9224" max="9224" width="0" style="189" hidden="1" customWidth="1"/>
    <col min="9225" max="9225" width="20.140625" style="189" customWidth="1"/>
    <col min="9226" max="9226" width="15.140625" style="189" customWidth="1"/>
    <col min="9227" max="9227" width="14" style="189" customWidth="1"/>
    <col min="9228" max="9228" width="0" style="189" hidden="1" customWidth="1"/>
    <col min="9229" max="9229" width="14.5703125" style="189" customWidth="1"/>
    <col min="9230" max="9231" width="0" style="189" hidden="1" customWidth="1"/>
    <col min="9232" max="9232" width="17" style="189" customWidth="1"/>
    <col min="9233" max="9233" width="0" style="189" hidden="1" customWidth="1"/>
    <col min="9234" max="9234" width="14.140625" style="189" customWidth="1"/>
    <col min="9235" max="9235" width="13" style="189" customWidth="1"/>
    <col min="9236" max="9236" width="0" style="189" hidden="1" customWidth="1"/>
    <col min="9237" max="9237" width="28.5703125" style="189" customWidth="1"/>
    <col min="9238" max="9238" width="19.7109375" style="189" customWidth="1"/>
    <col min="9239" max="9239" width="23.5703125" style="189" customWidth="1"/>
    <col min="9240" max="9240" width="22.7109375" style="189" customWidth="1"/>
    <col min="9241" max="9241" width="20.5703125" style="189" customWidth="1"/>
    <col min="9242" max="9242" width="26.42578125" style="189" customWidth="1"/>
    <col min="9243" max="9243" width="21.28515625" style="189" customWidth="1"/>
    <col min="9244" max="9244" width="11.5703125" style="189"/>
    <col min="9245" max="9245" width="17.28515625" style="189" customWidth="1"/>
    <col min="9246" max="9247" width="11.5703125" style="189"/>
    <col min="9248" max="9248" width="18.7109375" style="189" customWidth="1"/>
    <col min="9249" max="9470" width="11.5703125" style="189"/>
    <col min="9471" max="9475" width="0" style="189" hidden="1" customWidth="1"/>
    <col min="9476" max="9476" width="7.140625" style="189" customWidth="1"/>
    <col min="9477" max="9477" width="34.42578125" style="189" customWidth="1"/>
    <col min="9478" max="9478" width="0" style="189" hidden="1" customWidth="1"/>
    <col min="9479" max="9479" width="41" style="189" customWidth="1"/>
    <col min="9480" max="9480" width="0" style="189" hidden="1" customWidth="1"/>
    <col min="9481" max="9481" width="20.140625" style="189" customWidth="1"/>
    <col min="9482" max="9482" width="15.140625" style="189" customWidth="1"/>
    <col min="9483" max="9483" width="14" style="189" customWidth="1"/>
    <col min="9484" max="9484" width="0" style="189" hidden="1" customWidth="1"/>
    <col min="9485" max="9485" width="14.5703125" style="189" customWidth="1"/>
    <col min="9486" max="9487" width="0" style="189" hidden="1" customWidth="1"/>
    <col min="9488" max="9488" width="17" style="189" customWidth="1"/>
    <col min="9489" max="9489" width="0" style="189" hidden="1" customWidth="1"/>
    <col min="9490" max="9490" width="14.140625" style="189" customWidth="1"/>
    <col min="9491" max="9491" width="13" style="189" customWidth="1"/>
    <col min="9492" max="9492" width="0" style="189" hidden="1" customWidth="1"/>
    <col min="9493" max="9493" width="28.5703125" style="189" customWidth="1"/>
    <col min="9494" max="9494" width="19.7109375" style="189" customWidth="1"/>
    <col min="9495" max="9495" width="23.5703125" style="189" customWidth="1"/>
    <col min="9496" max="9496" width="22.7109375" style="189" customWidth="1"/>
    <col min="9497" max="9497" width="20.5703125" style="189" customWidth="1"/>
    <col min="9498" max="9498" width="26.42578125" style="189" customWidth="1"/>
    <col min="9499" max="9499" width="21.28515625" style="189" customWidth="1"/>
    <col min="9500" max="9500" width="11.5703125" style="189"/>
    <col min="9501" max="9501" width="17.28515625" style="189" customWidth="1"/>
    <col min="9502" max="9503" width="11.5703125" style="189"/>
    <col min="9504" max="9504" width="18.7109375" style="189" customWidth="1"/>
    <col min="9505" max="9726" width="11.5703125" style="189"/>
    <col min="9727" max="9731" width="0" style="189" hidden="1" customWidth="1"/>
    <col min="9732" max="9732" width="7.140625" style="189" customWidth="1"/>
    <col min="9733" max="9733" width="34.42578125" style="189" customWidth="1"/>
    <col min="9734" max="9734" width="0" style="189" hidden="1" customWidth="1"/>
    <col min="9735" max="9735" width="41" style="189" customWidth="1"/>
    <col min="9736" max="9736" width="0" style="189" hidden="1" customWidth="1"/>
    <col min="9737" max="9737" width="20.140625" style="189" customWidth="1"/>
    <col min="9738" max="9738" width="15.140625" style="189" customWidth="1"/>
    <col min="9739" max="9739" width="14" style="189" customWidth="1"/>
    <col min="9740" max="9740" width="0" style="189" hidden="1" customWidth="1"/>
    <col min="9741" max="9741" width="14.5703125" style="189" customWidth="1"/>
    <col min="9742" max="9743" width="0" style="189" hidden="1" customWidth="1"/>
    <col min="9744" max="9744" width="17" style="189" customWidth="1"/>
    <col min="9745" max="9745" width="0" style="189" hidden="1" customWidth="1"/>
    <col min="9746" max="9746" width="14.140625" style="189" customWidth="1"/>
    <col min="9747" max="9747" width="13" style="189" customWidth="1"/>
    <col min="9748" max="9748" width="0" style="189" hidden="1" customWidth="1"/>
    <col min="9749" max="9749" width="28.5703125" style="189" customWidth="1"/>
    <col min="9750" max="9750" width="19.7109375" style="189" customWidth="1"/>
    <col min="9751" max="9751" width="23.5703125" style="189" customWidth="1"/>
    <col min="9752" max="9752" width="22.7109375" style="189" customWidth="1"/>
    <col min="9753" max="9753" width="20.5703125" style="189" customWidth="1"/>
    <col min="9754" max="9754" width="26.42578125" style="189" customWidth="1"/>
    <col min="9755" max="9755" width="21.28515625" style="189" customWidth="1"/>
    <col min="9756" max="9756" width="11.5703125" style="189"/>
    <col min="9757" max="9757" width="17.28515625" style="189" customWidth="1"/>
    <col min="9758" max="9759" width="11.5703125" style="189"/>
    <col min="9760" max="9760" width="18.7109375" style="189" customWidth="1"/>
    <col min="9761" max="9982" width="11.5703125" style="189"/>
    <col min="9983" max="9987" width="0" style="189" hidden="1" customWidth="1"/>
    <col min="9988" max="9988" width="7.140625" style="189" customWidth="1"/>
    <col min="9989" max="9989" width="34.42578125" style="189" customWidth="1"/>
    <col min="9990" max="9990" width="0" style="189" hidden="1" customWidth="1"/>
    <col min="9991" max="9991" width="41" style="189" customWidth="1"/>
    <col min="9992" max="9992" width="0" style="189" hidden="1" customWidth="1"/>
    <col min="9993" max="9993" width="20.140625" style="189" customWidth="1"/>
    <col min="9994" max="9994" width="15.140625" style="189" customWidth="1"/>
    <col min="9995" max="9995" width="14" style="189" customWidth="1"/>
    <col min="9996" max="9996" width="0" style="189" hidden="1" customWidth="1"/>
    <col min="9997" max="9997" width="14.5703125" style="189" customWidth="1"/>
    <col min="9998" max="9999" width="0" style="189" hidden="1" customWidth="1"/>
    <col min="10000" max="10000" width="17" style="189" customWidth="1"/>
    <col min="10001" max="10001" width="0" style="189" hidden="1" customWidth="1"/>
    <col min="10002" max="10002" width="14.140625" style="189" customWidth="1"/>
    <col min="10003" max="10003" width="13" style="189" customWidth="1"/>
    <col min="10004" max="10004" width="0" style="189" hidden="1" customWidth="1"/>
    <col min="10005" max="10005" width="28.5703125" style="189" customWidth="1"/>
    <col min="10006" max="10006" width="19.7109375" style="189" customWidth="1"/>
    <col min="10007" max="10007" width="23.5703125" style="189" customWidth="1"/>
    <col min="10008" max="10008" width="22.7109375" style="189" customWidth="1"/>
    <col min="10009" max="10009" width="20.5703125" style="189" customWidth="1"/>
    <col min="10010" max="10010" width="26.42578125" style="189" customWidth="1"/>
    <col min="10011" max="10011" width="21.28515625" style="189" customWidth="1"/>
    <col min="10012" max="10012" width="11.5703125" style="189"/>
    <col min="10013" max="10013" width="17.28515625" style="189" customWidth="1"/>
    <col min="10014" max="10015" width="11.5703125" style="189"/>
    <col min="10016" max="10016" width="18.7109375" style="189" customWidth="1"/>
    <col min="10017" max="10238" width="11.5703125" style="189"/>
    <col min="10239" max="10243" width="0" style="189" hidden="1" customWidth="1"/>
    <col min="10244" max="10244" width="7.140625" style="189" customWidth="1"/>
    <col min="10245" max="10245" width="34.42578125" style="189" customWidth="1"/>
    <col min="10246" max="10246" width="0" style="189" hidden="1" customWidth="1"/>
    <col min="10247" max="10247" width="41" style="189" customWidth="1"/>
    <col min="10248" max="10248" width="0" style="189" hidden="1" customWidth="1"/>
    <col min="10249" max="10249" width="20.140625" style="189" customWidth="1"/>
    <col min="10250" max="10250" width="15.140625" style="189" customWidth="1"/>
    <col min="10251" max="10251" width="14" style="189" customWidth="1"/>
    <col min="10252" max="10252" width="0" style="189" hidden="1" customWidth="1"/>
    <col min="10253" max="10253" width="14.5703125" style="189" customWidth="1"/>
    <col min="10254" max="10255" width="0" style="189" hidden="1" customWidth="1"/>
    <col min="10256" max="10256" width="17" style="189" customWidth="1"/>
    <col min="10257" max="10257" width="0" style="189" hidden="1" customWidth="1"/>
    <col min="10258" max="10258" width="14.140625" style="189" customWidth="1"/>
    <col min="10259" max="10259" width="13" style="189" customWidth="1"/>
    <col min="10260" max="10260" width="0" style="189" hidden="1" customWidth="1"/>
    <col min="10261" max="10261" width="28.5703125" style="189" customWidth="1"/>
    <col min="10262" max="10262" width="19.7109375" style="189" customWidth="1"/>
    <col min="10263" max="10263" width="23.5703125" style="189" customWidth="1"/>
    <col min="10264" max="10264" width="22.7109375" style="189" customWidth="1"/>
    <col min="10265" max="10265" width="20.5703125" style="189" customWidth="1"/>
    <col min="10266" max="10266" width="26.42578125" style="189" customWidth="1"/>
    <col min="10267" max="10267" width="21.28515625" style="189" customWidth="1"/>
    <col min="10268" max="10268" width="11.5703125" style="189"/>
    <col min="10269" max="10269" width="17.28515625" style="189" customWidth="1"/>
    <col min="10270" max="10271" width="11.5703125" style="189"/>
    <col min="10272" max="10272" width="18.7109375" style="189" customWidth="1"/>
    <col min="10273" max="10494" width="11.5703125" style="189"/>
    <col min="10495" max="10499" width="0" style="189" hidden="1" customWidth="1"/>
    <col min="10500" max="10500" width="7.140625" style="189" customWidth="1"/>
    <col min="10501" max="10501" width="34.42578125" style="189" customWidth="1"/>
    <col min="10502" max="10502" width="0" style="189" hidden="1" customWidth="1"/>
    <col min="10503" max="10503" width="41" style="189" customWidth="1"/>
    <col min="10504" max="10504" width="0" style="189" hidden="1" customWidth="1"/>
    <col min="10505" max="10505" width="20.140625" style="189" customWidth="1"/>
    <col min="10506" max="10506" width="15.140625" style="189" customWidth="1"/>
    <col min="10507" max="10507" width="14" style="189" customWidth="1"/>
    <col min="10508" max="10508" width="0" style="189" hidden="1" customWidth="1"/>
    <col min="10509" max="10509" width="14.5703125" style="189" customWidth="1"/>
    <col min="10510" max="10511" width="0" style="189" hidden="1" customWidth="1"/>
    <col min="10512" max="10512" width="17" style="189" customWidth="1"/>
    <col min="10513" max="10513" width="0" style="189" hidden="1" customWidth="1"/>
    <col min="10514" max="10514" width="14.140625" style="189" customWidth="1"/>
    <col min="10515" max="10515" width="13" style="189" customWidth="1"/>
    <col min="10516" max="10516" width="0" style="189" hidden="1" customWidth="1"/>
    <col min="10517" max="10517" width="28.5703125" style="189" customWidth="1"/>
    <col min="10518" max="10518" width="19.7109375" style="189" customWidth="1"/>
    <col min="10519" max="10519" width="23.5703125" style="189" customWidth="1"/>
    <col min="10520" max="10520" width="22.7109375" style="189" customWidth="1"/>
    <col min="10521" max="10521" width="20.5703125" style="189" customWidth="1"/>
    <col min="10522" max="10522" width="26.42578125" style="189" customWidth="1"/>
    <col min="10523" max="10523" width="21.28515625" style="189" customWidth="1"/>
    <col min="10524" max="10524" width="11.5703125" style="189"/>
    <col min="10525" max="10525" width="17.28515625" style="189" customWidth="1"/>
    <col min="10526" max="10527" width="11.5703125" style="189"/>
    <col min="10528" max="10528" width="18.7109375" style="189" customWidth="1"/>
    <col min="10529" max="10750" width="11.5703125" style="189"/>
    <col min="10751" max="10755" width="0" style="189" hidden="1" customWidth="1"/>
    <col min="10756" max="10756" width="7.140625" style="189" customWidth="1"/>
    <col min="10757" max="10757" width="34.42578125" style="189" customWidth="1"/>
    <col min="10758" max="10758" width="0" style="189" hidden="1" customWidth="1"/>
    <col min="10759" max="10759" width="41" style="189" customWidth="1"/>
    <col min="10760" max="10760" width="0" style="189" hidden="1" customWidth="1"/>
    <col min="10761" max="10761" width="20.140625" style="189" customWidth="1"/>
    <col min="10762" max="10762" width="15.140625" style="189" customWidth="1"/>
    <col min="10763" max="10763" width="14" style="189" customWidth="1"/>
    <col min="10764" max="10764" width="0" style="189" hidden="1" customWidth="1"/>
    <col min="10765" max="10765" width="14.5703125" style="189" customWidth="1"/>
    <col min="10766" max="10767" width="0" style="189" hidden="1" customWidth="1"/>
    <col min="10768" max="10768" width="17" style="189" customWidth="1"/>
    <col min="10769" max="10769" width="0" style="189" hidden="1" customWidth="1"/>
    <col min="10770" max="10770" width="14.140625" style="189" customWidth="1"/>
    <col min="10771" max="10771" width="13" style="189" customWidth="1"/>
    <col min="10772" max="10772" width="0" style="189" hidden="1" customWidth="1"/>
    <col min="10773" max="10773" width="28.5703125" style="189" customWidth="1"/>
    <col min="10774" max="10774" width="19.7109375" style="189" customWidth="1"/>
    <col min="10775" max="10775" width="23.5703125" style="189" customWidth="1"/>
    <col min="10776" max="10776" width="22.7109375" style="189" customWidth="1"/>
    <col min="10777" max="10777" width="20.5703125" style="189" customWidth="1"/>
    <col min="10778" max="10778" width="26.42578125" style="189" customWidth="1"/>
    <col min="10779" max="10779" width="21.28515625" style="189" customWidth="1"/>
    <col min="10780" max="10780" width="11.5703125" style="189"/>
    <col min="10781" max="10781" width="17.28515625" style="189" customWidth="1"/>
    <col min="10782" max="10783" width="11.5703125" style="189"/>
    <col min="10784" max="10784" width="18.7109375" style="189" customWidth="1"/>
    <col min="10785" max="11006" width="11.5703125" style="189"/>
    <col min="11007" max="11011" width="0" style="189" hidden="1" customWidth="1"/>
    <col min="11012" max="11012" width="7.140625" style="189" customWidth="1"/>
    <col min="11013" max="11013" width="34.42578125" style="189" customWidth="1"/>
    <col min="11014" max="11014" width="0" style="189" hidden="1" customWidth="1"/>
    <col min="11015" max="11015" width="41" style="189" customWidth="1"/>
    <col min="11016" max="11016" width="0" style="189" hidden="1" customWidth="1"/>
    <col min="11017" max="11017" width="20.140625" style="189" customWidth="1"/>
    <col min="11018" max="11018" width="15.140625" style="189" customWidth="1"/>
    <col min="11019" max="11019" width="14" style="189" customWidth="1"/>
    <col min="11020" max="11020" width="0" style="189" hidden="1" customWidth="1"/>
    <col min="11021" max="11021" width="14.5703125" style="189" customWidth="1"/>
    <col min="11022" max="11023" width="0" style="189" hidden="1" customWidth="1"/>
    <col min="11024" max="11024" width="17" style="189" customWidth="1"/>
    <col min="11025" max="11025" width="0" style="189" hidden="1" customWidth="1"/>
    <col min="11026" max="11026" width="14.140625" style="189" customWidth="1"/>
    <col min="11027" max="11027" width="13" style="189" customWidth="1"/>
    <col min="11028" max="11028" width="0" style="189" hidden="1" customWidth="1"/>
    <col min="11029" max="11029" width="28.5703125" style="189" customWidth="1"/>
    <col min="11030" max="11030" width="19.7109375" style="189" customWidth="1"/>
    <col min="11031" max="11031" width="23.5703125" style="189" customWidth="1"/>
    <col min="11032" max="11032" width="22.7109375" style="189" customWidth="1"/>
    <col min="11033" max="11033" width="20.5703125" style="189" customWidth="1"/>
    <col min="11034" max="11034" width="26.42578125" style="189" customWidth="1"/>
    <col min="11035" max="11035" width="21.28515625" style="189" customWidth="1"/>
    <col min="11036" max="11036" width="11.5703125" style="189"/>
    <col min="11037" max="11037" width="17.28515625" style="189" customWidth="1"/>
    <col min="11038" max="11039" width="11.5703125" style="189"/>
    <col min="11040" max="11040" width="18.7109375" style="189" customWidth="1"/>
    <col min="11041" max="11262" width="11.5703125" style="189"/>
    <col min="11263" max="11267" width="0" style="189" hidden="1" customWidth="1"/>
    <col min="11268" max="11268" width="7.140625" style="189" customWidth="1"/>
    <col min="11269" max="11269" width="34.42578125" style="189" customWidth="1"/>
    <col min="11270" max="11270" width="0" style="189" hidden="1" customWidth="1"/>
    <col min="11271" max="11271" width="41" style="189" customWidth="1"/>
    <col min="11272" max="11272" width="0" style="189" hidden="1" customWidth="1"/>
    <col min="11273" max="11273" width="20.140625" style="189" customWidth="1"/>
    <col min="11274" max="11274" width="15.140625" style="189" customWidth="1"/>
    <col min="11275" max="11275" width="14" style="189" customWidth="1"/>
    <col min="11276" max="11276" width="0" style="189" hidden="1" customWidth="1"/>
    <col min="11277" max="11277" width="14.5703125" style="189" customWidth="1"/>
    <col min="11278" max="11279" width="0" style="189" hidden="1" customWidth="1"/>
    <col min="11280" max="11280" width="17" style="189" customWidth="1"/>
    <col min="11281" max="11281" width="0" style="189" hidden="1" customWidth="1"/>
    <col min="11282" max="11282" width="14.140625" style="189" customWidth="1"/>
    <col min="11283" max="11283" width="13" style="189" customWidth="1"/>
    <col min="11284" max="11284" width="0" style="189" hidden="1" customWidth="1"/>
    <col min="11285" max="11285" width="28.5703125" style="189" customWidth="1"/>
    <col min="11286" max="11286" width="19.7109375" style="189" customWidth="1"/>
    <col min="11287" max="11287" width="23.5703125" style="189" customWidth="1"/>
    <col min="11288" max="11288" width="22.7109375" style="189" customWidth="1"/>
    <col min="11289" max="11289" width="20.5703125" style="189" customWidth="1"/>
    <col min="11290" max="11290" width="26.42578125" style="189" customWidth="1"/>
    <col min="11291" max="11291" width="21.28515625" style="189" customWidth="1"/>
    <col min="11292" max="11292" width="11.5703125" style="189"/>
    <col min="11293" max="11293" width="17.28515625" style="189" customWidth="1"/>
    <col min="11294" max="11295" width="11.5703125" style="189"/>
    <col min="11296" max="11296" width="18.7109375" style="189" customWidth="1"/>
    <col min="11297" max="11518" width="11.5703125" style="189"/>
    <col min="11519" max="11523" width="0" style="189" hidden="1" customWidth="1"/>
    <col min="11524" max="11524" width="7.140625" style="189" customWidth="1"/>
    <col min="11525" max="11525" width="34.42578125" style="189" customWidth="1"/>
    <col min="11526" max="11526" width="0" style="189" hidden="1" customWidth="1"/>
    <col min="11527" max="11527" width="41" style="189" customWidth="1"/>
    <col min="11528" max="11528" width="0" style="189" hidden="1" customWidth="1"/>
    <col min="11529" max="11529" width="20.140625" style="189" customWidth="1"/>
    <col min="11530" max="11530" width="15.140625" style="189" customWidth="1"/>
    <col min="11531" max="11531" width="14" style="189" customWidth="1"/>
    <col min="11532" max="11532" width="0" style="189" hidden="1" customWidth="1"/>
    <col min="11533" max="11533" width="14.5703125" style="189" customWidth="1"/>
    <col min="11534" max="11535" width="0" style="189" hidden="1" customWidth="1"/>
    <col min="11536" max="11536" width="17" style="189" customWidth="1"/>
    <col min="11537" max="11537" width="0" style="189" hidden="1" customWidth="1"/>
    <col min="11538" max="11538" width="14.140625" style="189" customWidth="1"/>
    <col min="11539" max="11539" width="13" style="189" customWidth="1"/>
    <col min="11540" max="11540" width="0" style="189" hidden="1" customWidth="1"/>
    <col min="11541" max="11541" width="28.5703125" style="189" customWidth="1"/>
    <col min="11542" max="11542" width="19.7109375" style="189" customWidth="1"/>
    <col min="11543" max="11543" width="23.5703125" style="189" customWidth="1"/>
    <col min="11544" max="11544" width="22.7109375" style="189" customWidth="1"/>
    <col min="11545" max="11545" width="20.5703125" style="189" customWidth="1"/>
    <col min="11546" max="11546" width="26.42578125" style="189" customWidth="1"/>
    <col min="11547" max="11547" width="21.28515625" style="189" customWidth="1"/>
    <col min="11548" max="11548" width="11.5703125" style="189"/>
    <col min="11549" max="11549" width="17.28515625" style="189" customWidth="1"/>
    <col min="11550" max="11551" width="11.5703125" style="189"/>
    <col min="11552" max="11552" width="18.7109375" style="189" customWidth="1"/>
    <col min="11553" max="11774" width="11.5703125" style="189"/>
    <col min="11775" max="11779" width="0" style="189" hidden="1" customWidth="1"/>
    <col min="11780" max="11780" width="7.140625" style="189" customWidth="1"/>
    <col min="11781" max="11781" width="34.42578125" style="189" customWidth="1"/>
    <col min="11782" max="11782" width="0" style="189" hidden="1" customWidth="1"/>
    <col min="11783" max="11783" width="41" style="189" customWidth="1"/>
    <col min="11784" max="11784" width="0" style="189" hidden="1" customWidth="1"/>
    <col min="11785" max="11785" width="20.140625" style="189" customWidth="1"/>
    <col min="11786" max="11786" width="15.140625" style="189" customWidth="1"/>
    <col min="11787" max="11787" width="14" style="189" customWidth="1"/>
    <col min="11788" max="11788" width="0" style="189" hidden="1" customWidth="1"/>
    <col min="11789" max="11789" width="14.5703125" style="189" customWidth="1"/>
    <col min="11790" max="11791" width="0" style="189" hidden="1" customWidth="1"/>
    <col min="11792" max="11792" width="17" style="189" customWidth="1"/>
    <col min="11793" max="11793" width="0" style="189" hidden="1" customWidth="1"/>
    <col min="11794" max="11794" width="14.140625" style="189" customWidth="1"/>
    <col min="11795" max="11795" width="13" style="189" customWidth="1"/>
    <col min="11796" max="11796" width="0" style="189" hidden="1" customWidth="1"/>
    <col min="11797" max="11797" width="28.5703125" style="189" customWidth="1"/>
    <col min="11798" max="11798" width="19.7109375" style="189" customWidth="1"/>
    <col min="11799" max="11799" width="23.5703125" style="189" customWidth="1"/>
    <col min="11800" max="11800" width="22.7109375" style="189" customWidth="1"/>
    <col min="11801" max="11801" width="20.5703125" style="189" customWidth="1"/>
    <col min="11802" max="11802" width="26.42578125" style="189" customWidth="1"/>
    <col min="11803" max="11803" width="21.28515625" style="189" customWidth="1"/>
    <col min="11804" max="11804" width="11.5703125" style="189"/>
    <col min="11805" max="11805" width="17.28515625" style="189" customWidth="1"/>
    <col min="11806" max="11807" width="11.5703125" style="189"/>
    <col min="11808" max="11808" width="18.7109375" style="189" customWidth="1"/>
    <col min="11809" max="12030" width="11.5703125" style="189"/>
    <col min="12031" max="12035" width="0" style="189" hidden="1" customWidth="1"/>
    <col min="12036" max="12036" width="7.140625" style="189" customWidth="1"/>
    <col min="12037" max="12037" width="34.42578125" style="189" customWidth="1"/>
    <col min="12038" max="12038" width="0" style="189" hidden="1" customWidth="1"/>
    <col min="12039" max="12039" width="41" style="189" customWidth="1"/>
    <col min="12040" max="12040" width="0" style="189" hidden="1" customWidth="1"/>
    <col min="12041" max="12041" width="20.140625" style="189" customWidth="1"/>
    <col min="12042" max="12042" width="15.140625" style="189" customWidth="1"/>
    <col min="12043" max="12043" width="14" style="189" customWidth="1"/>
    <col min="12044" max="12044" width="0" style="189" hidden="1" customWidth="1"/>
    <col min="12045" max="12045" width="14.5703125" style="189" customWidth="1"/>
    <col min="12046" max="12047" width="0" style="189" hidden="1" customWidth="1"/>
    <col min="12048" max="12048" width="17" style="189" customWidth="1"/>
    <col min="12049" max="12049" width="0" style="189" hidden="1" customWidth="1"/>
    <col min="12050" max="12050" width="14.140625" style="189" customWidth="1"/>
    <col min="12051" max="12051" width="13" style="189" customWidth="1"/>
    <col min="12052" max="12052" width="0" style="189" hidden="1" customWidth="1"/>
    <col min="12053" max="12053" width="28.5703125" style="189" customWidth="1"/>
    <col min="12054" max="12054" width="19.7109375" style="189" customWidth="1"/>
    <col min="12055" max="12055" width="23.5703125" style="189" customWidth="1"/>
    <col min="12056" max="12056" width="22.7109375" style="189" customWidth="1"/>
    <col min="12057" max="12057" width="20.5703125" style="189" customWidth="1"/>
    <col min="12058" max="12058" width="26.42578125" style="189" customWidth="1"/>
    <col min="12059" max="12059" width="21.28515625" style="189" customWidth="1"/>
    <col min="12060" max="12060" width="11.5703125" style="189"/>
    <col min="12061" max="12061" width="17.28515625" style="189" customWidth="1"/>
    <col min="12062" max="12063" width="11.5703125" style="189"/>
    <col min="12064" max="12064" width="18.7109375" style="189" customWidth="1"/>
    <col min="12065" max="12286" width="11.5703125" style="189"/>
    <col min="12287" max="12291" width="0" style="189" hidden="1" customWidth="1"/>
    <col min="12292" max="12292" width="7.140625" style="189" customWidth="1"/>
    <col min="12293" max="12293" width="34.42578125" style="189" customWidth="1"/>
    <col min="12294" max="12294" width="0" style="189" hidden="1" customWidth="1"/>
    <col min="12295" max="12295" width="41" style="189" customWidth="1"/>
    <col min="12296" max="12296" width="0" style="189" hidden="1" customWidth="1"/>
    <col min="12297" max="12297" width="20.140625" style="189" customWidth="1"/>
    <col min="12298" max="12298" width="15.140625" style="189" customWidth="1"/>
    <col min="12299" max="12299" width="14" style="189" customWidth="1"/>
    <col min="12300" max="12300" width="0" style="189" hidden="1" customWidth="1"/>
    <col min="12301" max="12301" width="14.5703125" style="189" customWidth="1"/>
    <col min="12302" max="12303" width="0" style="189" hidden="1" customWidth="1"/>
    <col min="12304" max="12304" width="17" style="189" customWidth="1"/>
    <col min="12305" max="12305" width="0" style="189" hidden="1" customWidth="1"/>
    <col min="12306" max="12306" width="14.140625" style="189" customWidth="1"/>
    <col min="12307" max="12307" width="13" style="189" customWidth="1"/>
    <col min="12308" max="12308" width="0" style="189" hidden="1" customWidth="1"/>
    <col min="12309" max="12309" width="28.5703125" style="189" customWidth="1"/>
    <col min="12310" max="12310" width="19.7109375" style="189" customWidth="1"/>
    <col min="12311" max="12311" width="23.5703125" style="189" customWidth="1"/>
    <col min="12312" max="12312" width="22.7109375" style="189" customWidth="1"/>
    <col min="12313" max="12313" width="20.5703125" style="189" customWidth="1"/>
    <col min="12314" max="12314" width="26.42578125" style="189" customWidth="1"/>
    <col min="12315" max="12315" width="21.28515625" style="189" customWidth="1"/>
    <col min="12316" max="12316" width="11.5703125" style="189"/>
    <col min="12317" max="12317" width="17.28515625" style="189" customWidth="1"/>
    <col min="12318" max="12319" width="11.5703125" style="189"/>
    <col min="12320" max="12320" width="18.7109375" style="189" customWidth="1"/>
    <col min="12321" max="12542" width="11.5703125" style="189"/>
    <col min="12543" max="12547" width="0" style="189" hidden="1" customWidth="1"/>
    <col min="12548" max="12548" width="7.140625" style="189" customWidth="1"/>
    <col min="12549" max="12549" width="34.42578125" style="189" customWidth="1"/>
    <col min="12550" max="12550" width="0" style="189" hidden="1" customWidth="1"/>
    <col min="12551" max="12551" width="41" style="189" customWidth="1"/>
    <col min="12552" max="12552" width="0" style="189" hidden="1" customWidth="1"/>
    <col min="12553" max="12553" width="20.140625" style="189" customWidth="1"/>
    <col min="12554" max="12554" width="15.140625" style="189" customWidth="1"/>
    <col min="12555" max="12555" width="14" style="189" customWidth="1"/>
    <col min="12556" max="12556" width="0" style="189" hidden="1" customWidth="1"/>
    <col min="12557" max="12557" width="14.5703125" style="189" customWidth="1"/>
    <col min="12558" max="12559" width="0" style="189" hidden="1" customWidth="1"/>
    <col min="12560" max="12560" width="17" style="189" customWidth="1"/>
    <col min="12561" max="12561" width="0" style="189" hidden="1" customWidth="1"/>
    <col min="12562" max="12562" width="14.140625" style="189" customWidth="1"/>
    <col min="12563" max="12563" width="13" style="189" customWidth="1"/>
    <col min="12564" max="12564" width="0" style="189" hidden="1" customWidth="1"/>
    <col min="12565" max="12565" width="28.5703125" style="189" customWidth="1"/>
    <col min="12566" max="12566" width="19.7109375" style="189" customWidth="1"/>
    <col min="12567" max="12567" width="23.5703125" style="189" customWidth="1"/>
    <col min="12568" max="12568" width="22.7109375" style="189" customWidth="1"/>
    <col min="12569" max="12569" width="20.5703125" style="189" customWidth="1"/>
    <col min="12570" max="12570" width="26.42578125" style="189" customWidth="1"/>
    <col min="12571" max="12571" width="21.28515625" style="189" customWidth="1"/>
    <col min="12572" max="12572" width="11.5703125" style="189"/>
    <col min="12573" max="12573" width="17.28515625" style="189" customWidth="1"/>
    <col min="12574" max="12575" width="11.5703125" style="189"/>
    <col min="12576" max="12576" width="18.7109375" style="189" customWidth="1"/>
    <col min="12577" max="12798" width="11.5703125" style="189"/>
    <col min="12799" max="12803" width="0" style="189" hidden="1" customWidth="1"/>
    <col min="12804" max="12804" width="7.140625" style="189" customWidth="1"/>
    <col min="12805" max="12805" width="34.42578125" style="189" customWidth="1"/>
    <col min="12806" max="12806" width="0" style="189" hidden="1" customWidth="1"/>
    <col min="12807" max="12807" width="41" style="189" customWidth="1"/>
    <col min="12808" max="12808" width="0" style="189" hidden="1" customWidth="1"/>
    <col min="12809" max="12809" width="20.140625" style="189" customWidth="1"/>
    <col min="12810" max="12810" width="15.140625" style="189" customWidth="1"/>
    <col min="12811" max="12811" width="14" style="189" customWidth="1"/>
    <col min="12812" max="12812" width="0" style="189" hidden="1" customWidth="1"/>
    <col min="12813" max="12813" width="14.5703125" style="189" customWidth="1"/>
    <col min="12814" max="12815" width="0" style="189" hidden="1" customWidth="1"/>
    <col min="12816" max="12816" width="17" style="189" customWidth="1"/>
    <col min="12817" max="12817" width="0" style="189" hidden="1" customWidth="1"/>
    <col min="12818" max="12818" width="14.140625" style="189" customWidth="1"/>
    <col min="12819" max="12819" width="13" style="189" customWidth="1"/>
    <col min="12820" max="12820" width="0" style="189" hidden="1" customWidth="1"/>
    <col min="12821" max="12821" width="28.5703125" style="189" customWidth="1"/>
    <col min="12822" max="12822" width="19.7109375" style="189" customWidth="1"/>
    <col min="12823" max="12823" width="23.5703125" style="189" customWidth="1"/>
    <col min="12824" max="12824" width="22.7109375" style="189" customWidth="1"/>
    <col min="12825" max="12825" width="20.5703125" style="189" customWidth="1"/>
    <col min="12826" max="12826" width="26.42578125" style="189" customWidth="1"/>
    <col min="12827" max="12827" width="21.28515625" style="189" customWidth="1"/>
    <col min="12828" max="12828" width="11.5703125" style="189"/>
    <col min="12829" max="12829" width="17.28515625" style="189" customWidth="1"/>
    <col min="12830" max="12831" width="11.5703125" style="189"/>
    <col min="12832" max="12832" width="18.7109375" style="189" customWidth="1"/>
    <col min="12833" max="13054" width="11.5703125" style="189"/>
    <col min="13055" max="13059" width="0" style="189" hidden="1" customWidth="1"/>
    <col min="13060" max="13060" width="7.140625" style="189" customWidth="1"/>
    <col min="13061" max="13061" width="34.42578125" style="189" customWidth="1"/>
    <col min="13062" max="13062" width="0" style="189" hidden="1" customWidth="1"/>
    <col min="13063" max="13063" width="41" style="189" customWidth="1"/>
    <col min="13064" max="13064" width="0" style="189" hidden="1" customWidth="1"/>
    <col min="13065" max="13065" width="20.140625" style="189" customWidth="1"/>
    <col min="13066" max="13066" width="15.140625" style="189" customWidth="1"/>
    <col min="13067" max="13067" width="14" style="189" customWidth="1"/>
    <col min="13068" max="13068" width="0" style="189" hidden="1" customWidth="1"/>
    <col min="13069" max="13069" width="14.5703125" style="189" customWidth="1"/>
    <col min="13070" max="13071" width="0" style="189" hidden="1" customWidth="1"/>
    <col min="13072" max="13072" width="17" style="189" customWidth="1"/>
    <col min="13073" max="13073" width="0" style="189" hidden="1" customWidth="1"/>
    <col min="13074" max="13074" width="14.140625" style="189" customWidth="1"/>
    <col min="13075" max="13075" width="13" style="189" customWidth="1"/>
    <col min="13076" max="13076" width="0" style="189" hidden="1" customWidth="1"/>
    <col min="13077" max="13077" width="28.5703125" style="189" customWidth="1"/>
    <col min="13078" max="13078" width="19.7109375" style="189" customWidth="1"/>
    <col min="13079" max="13079" width="23.5703125" style="189" customWidth="1"/>
    <col min="13080" max="13080" width="22.7109375" style="189" customWidth="1"/>
    <col min="13081" max="13081" width="20.5703125" style="189" customWidth="1"/>
    <col min="13082" max="13082" width="26.42578125" style="189" customWidth="1"/>
    <col min="13083" max="13083" width="21.28515625" style="189" customWidth="1"/>
    <col min="13084" max="13084" width="11.5703125" style="189"/>
    <col min="13085" max="13085" width="17.28515625" style="189" customWidth="1"/>
    <col min="13086" max="13087" width="11.5703125" style="189"/>
    <col min="13088" max="13088" width="18.7109375" style="189" customWidth="1"/>
    <col min="13089" max="13310" width="11.5703125" style="189"/>
    <col min="13311" max="13315" width="0" style="189" hidden="1" customWidth="1"/>
    <col min="13316" max="13316" width="7.140625" style="189" customWidth="1"/>
    <col min="13317" max="13317" width="34.42578125" style="189" customWidth="1"/>
    <col min="13318" max="13318" width="0" style="189" hidden="1" customWidth="1"/>
    <col min="13319" max="13319" width="41" style="189" customWidth="1"/>
    <col min="13320" max="13320" width="0" style="189" hidden="1" customWidth="1"/>
    <col min="13321" max="13321" width="20.140625" style="189" customWidth="1"/>
    <col min="13322" max="13322" width="15.140625" style="189" customWidth="1"/>
    <col min="13323" max="13323" width="14" style="189" customWidth="1"/>
    <col min="13324" max="13324" width="0" style="189" hidden="1" customWidth="1"/>
    <col min="13325" max="13325" width="14.5703125" style="189" customWidth="1"/>
    <col min="13326" max="13327" width="0" style="189" hidden="1" customWidth="1"/>
    <col min="13328" max="13328" width="17" style="189" customWidth="1"/>
    <col min="13329" max="13329" width="0" style="189" hidden="1" customWidth="1"/>
    <col min="13330" max="13330" width="14.140625" style="189" customWidth="1"/>
    <col min="13331" max="13331" width="13" style="189" customWidth="1"/>
    <col min="13332" max="13332" width="0" style="189" hidden="1" customWidth="1"/>
    <col min="13333" max="13333" width="28.5703125" style="189" customWidth="1"/>
    <col min="13334" max="13334" width="19.7109375" style="189" customWidth="1"/>
    <col min="13335" max="13335" width="23.5703125" style="189" customWidth="1"/>
    <col min="13336" max="13336" width="22.7109375" style="189" customWidth="1"/>
    <col min="13337" max="13337" width="20.5703125" style="189" customWidth="1"/>
    <col min="13338" max="13338" width="26.42578125" style="189" customWidth="1"/>
    <col min="13339" max="13339" width="21.28515625" style="189" customWidth="1"/>
    <col min="13340" max="13340" width="11.5703125" style="189"/>
    <col min="13341" max="13341" width="17.28515625" style="189" customWidth="1"/>
    <col min="13342" max="13343" width="11.5703125" style="189"/>
    <col min="13344" max="13344" width="18.7109375" style="189" customWidth="1"/>
    <col min="13345" max="13566" width="11.5703125" style="189"/>
    <col min="13567" max="13571" width="0" style="189" hidden="1" customWidth="1"/>
    <col min="13572" max="13572" width="7.140625" style="189" customWidth="1"/>
    <col min="13573" max="13573" width="34.42578125" style="189" customWidth="1"/>
    <col min="13574" max="13574" width="0" style="189" hidden="1" customWidth="1"/>
    <col min="13575" max="13575" width="41" style="189" customWidth="1"/>
    <col min="13576" max="13576" width="0" style="189" hidden="1" customWidth="1"/>
    <col min="13577" max="13577" width="20.140625" style="189" customWidth="1"/>
    <col min="13578" max="13578" width="15.140625" style="189" customWidth="1"/>
    <col min="13579" max="13579" width="14" style="189" customWidth="1"/>
    <col min="13580" max="13580" width="0" style="189" hidden="1" customWidth="1"/>
    <col min="13581" max="13581" width="14.5703125" style="189" customWidth="1"/>
    <col min="13582" max="13583" width="0" style="189" hidden="1" customWidth="1"/>
    <col min="13584" max="13584" width="17" style="189" customWidth="1"/>
    <col min="13585" max="13585" width="0" style="189" hidden="1" customWidth="1"/>
    <col min="13586" max="13586" width="14.140625" style="189" customWidth="1"/>
    <col min="13587" max="13587" width="13" style="189" customWidth="1"/>
    <col min="13588" max="13588" width="0" style="189" hidden="1" customWidth="1"/>
    <col min="13589" max="13589" width="28.5703125" style="189" customWidth="1"/>
    <col min="13590" max="13590" width="19.7109375" style="189" customWidth="1"/>
    <col min="13591" max="13591" width="23.5703125" style="189" customWidth="1"/>
    <col min="13592" max="13592" width="22.7109375" style="189" customWidth="1"/>
    <col min="13593" max="13593" width="20.5703125" style="189" customWidth="1"/>
    <col min="13594" max="13594" width="26.42578125" style="189" customWidth="1"/>
    <col min="13595" max="13595" width="21.28515625" style="189" customWidth="1"/>
    <col min="13596" max="13596" width="11.5703125" style="189"/>
    <col min="13597" max="13597" width="17.28515625" style="189" customWidth="1"/>
    <col min="13598" max="13599" width="11.5703125" style="189"/>
    <col min="13600" max="13600" width="18.7109375" style="189" customWidth="1"/>
    <col min="13601" max="13822" width="11.5703125" style="189"/>
    <col min="13823" max="13827" width="0" style="189" hidden="1" customWidth="1"/>
    <col min="13828" max="13828" width="7.140625" style="189" customWidth="1"/>
    <col min="13829" max="13829" width="34.42578125" style="189" customWidth="1"/>
    <col min="13830" max="13830" width="0" style="189" hidden="1" customWidth="1"/>
    <col min="13831" max="13831" width="41" style="189" customWidth="1"/>
    <col min="13832" max="13832" width="0" style="189" hidden="1" customWidth="1"/>
    <col min="13833" max="13833" width="20.140625" style="189" customWidth="1"/>
    <col min="13834" max="13834" width="15.140625" style="189" customWidth="1"/>
    <col min="13835" max="13835" width="14" style="189" customWidth="1"/>
    <col min="13836" max="13836" width="0" style="189" hidden="1" customWidth="1"/>
    <col min="13837" max="13837" width="14.5703125" style="189" customWidth="1"/>
    <col min="13838" max="13839" width="0" style="189" hidden="1" customWidth="1"/>
    <col min="13840" max="13840" width="17" style="189" customWidth="1"/>
    <col min="13841" max="13841" width="0" style="189" hidden="1" customWidth="1"/>
    <col min="13842" max="13842" width="14.140625" style="189" customWidth="1"/>
    <col min="13843" max="13843" width="13" style="189" customWidth="1"/>
    <col min="13844" max="13844" width="0" style="189" hidden="1" customWidth="1"/>
    <col min="13845" max="13845" width="28.5703125" style="189" customWidth="1"/>
    <col min="13846" max="13846" width="19.7109375" style="189" customWidth="1"/>
    <col min="13847" max="13847" width="23.5703125" style="189" customWidth="1"/>
    <col min="13848" max="13848" width="22.7109375" style="189" customWidth="1"/>
    <col min="13849" max="13849" width="20.5703125" style="189" customWidth="1"/>
    <col min="13850" max="13850" width="26.42578125" style="189" customWidth="1"/>
    <col min="13851" max="13851" width="21.28515625" style="189" customWidth="1"/>
    <col min="13852" max="13852" width="11.5703125" style="189"/>
    <col min="13853" max="13853" width="17.28515625" style="189" customWidth="1"/>
    <col min="13854" max="13855" width="11.5703125" style="189"/>
    <col min="13856" max="13856" width="18.7109375" style="189" customWidth="1"/>
    <col min="13857" max="14078" width="11.5703125" style="189"/>
    <col min="14079" max="14083" width="0" style="189" hidden="1" customWidth="1"/>
    <col min="14084" max="14084" width="7.140625" style="189" customWidth="1"/>
    <col min="14085" max="14085" width="34.42578125" style="189" customWidth="1"/>
    <col min="14086" max="14086" width="0" style="189" hidden="1" customWidth="1"/>
    <col min="14087" max="14087" width="41" style="189" customWidth="1"/>
    <col min="14088" max="14088" width="0" style="189" hidden="1" customWidth="1"/>
    <col min="14089" max="14089" width="20.140625" style="189" customWidth="1"/>
    <col min="14090" max="14090" width="15.140625" style="189" customWidth="1"/>
    <col min="14091" max="14091" width="14" style="189" customWidth="1"/>
    <col min="14092" max="14092" width="0" style="189" hidden="1" customWidth="1"/>
    <col min="14093" max="14093" width="14.5703125" style="189" customWidth="1"/>
    <col min="14094" max="14095" width="0" style="189" hidden="1" customWidth="1"/>
    <col min="14096" max="14096" width="17" style="189" customWidth="1"/>
    <col min="14097" max="14097" width="0" style="189" hidden="1" customWidth="1"/>
    <col min="14098" max="14098" width="14.140625" style="189" customWidth="1"/>
    <col min="14099" max="14099" width="13" style="189" customWidth="1"/>
    <col min="14100" max="14100" width="0" style="189" hidden="1" customWidth="1"/>
    <col min="14101" max="14101" width="28.5703125" style="189" customWidth="1"/>
    <col min="14102" max="14102" width="19.7109375" style="189" customWidth="1"/>
    <col min="14103" max="14103" width="23.5703125" style="189" customWidth="1"/>
    <col min="14104" max="14104" width="22.7109375" style="189" customWidth="1"/>
    <col min="14105" max="14105" width="20.5703125" style="189" customWidth="1"/>
    <col min="14106" max="14106" width="26.42578125" style="189" customWidth="1"/>
    <col min="14107" max="14107" width="21.28515625" style="189" customWidth="1"/>
    <col min="14108" max="14108" width="11.5703125" style="189"/>
    <col min="14109" max="14109" width="17.28515625" style="189" customWidth="1"/>
    <col min="14110" max="14111" width="11.5703125" style="189"/>
    <col min="14112" max="14112" width="18.7109375" style="189" customWidth="1"/>
    <col min="14113" max="14334" width="11.5703125" style="189"/>
    <col min="14335" max="14339" width="0" style="189" hidden="1" customWidth="1"/>
    <col min="14340" max="14340" width="7.140625" style="189" customWidth="1"/>
    <col min="14341" max="14341" width="34.42578125" style="189" customWidth="1"/>
    <col min="14342" max="14342" width="0" style="189" hidden="1" customWidth="1"/>
    <col min="14343" max="14343" width="41" style="189" customWidth="1"/>
    <col min="14344" max="14344" width="0" style="189" hidden="1" customWidth="1"/>
    <col min="14345" max="14345" width="20.140625" style="189" customWidth="1"/>
    <col min="14346" max="14346" width="15.140625" style="189" customWidth="1"/>
    <col min="14347" max="14347" width="14" style="189" customWidth="1"/>
    <col min="14348" max="14348" width="0" style="189" hidden="1" customWidth="1"/>
    <col min="14349" max="14349" width="14.5703125" style="189" customWidth="1"/>
    <col min="14350" max="14351" width="0" style="189" hidden="1" customWidth="1"/>
    <col min="14352" max="14352" width="17" style="189" customWidth="1"/>
    <col min="14353" max="14353" width="0" style="189" hidden="1" customWidth="1"/>
    <col min="14354" max="14354" width="14.140625" style="189" customWidth="1"/>
    <col min="14355" max="14355" width="13" style="189" customWidth="1"/>
    <col min="14356" max="14356" width="0" style="189" hidden="1" customWidth="1"/>
    <col min="14357" max="14357" width="28.5703125" style="189" customWidth="1"/>
    <col min="14358" max="14358" width="19.7109375" style="189" customWidth="1"/>
    <col min="14359" max="14359" width="23.5703125" style="189" customWidth="1"/>
    <col min="14360" max="14360" width="22.7109375" style="189" customWidth="1"/>
    <col min="14361" max="14361" width="20.5703125" style="189" customWidth="1"/>
    <col min="14362" max="14362" width="26.42578125" style="189" customWidth="1"/>
    <col min="14363" max="14363" width="21.28515625" style="189" customWidth="1"/>
    <col min="14364" max="14364" width="11.5703125" style="189"/>
    <col min="14365" max="14365" width="17.28515625" style="189" customWidth="1"/>
    <col min="14366" max="14367" width="11.5703125" style="189"/>
    <col min="14368" max="14368" width="18.7109375" style="189" customWidth="1"/>
    <col min="14369" max="14590" width="11.5703125" style="189"/>
    <col min="14591" max="14595" width="0" style="189" hidden="1" customWidth="1"/>
    <col min="14596" max="14596" width="7.140625" style="189" customWidth="1"/>
    <col min="14597" max="14597" width="34.42578125" style="189" customWidth="1"/>
    <col min="14598" max="14598" width="0" style="189" hidden="1" customWidth="1"/>
    <col min="14599" max="14599" width="41" style="189" customWidth="1"/>
    <col min="14600" max="14600" width="0" style="189" hidden="1" customWidth="1"/>
    <col min="14601" max="14601" width="20.140625" style="189" customWidth="1"/>
    <col min="14602" max="14602" width="15.140625" style="189" customWidth="1"/>
    <col min="14603" max="14603" width="14" style="189" customWidth="1"/>
    <col min="14604" max="14604" width="0" style="189" hidden="1" customWidth="1"/>
    <col min="14605" max="14605" width="14.5703125" style="189" customWidth="1"/>
    <col min="14606" max="14607" width="0" style="189" hidden="1" customWidth="1"/>
    <col min="14608" max="14608" width="17" style="189" customWidth="1"/>
    <col min="14609" max="14609" width="0" style="189" hidden="1" customWidth="1"/>
    <col min="14610" max="14610" width="14.140625" style="189" customWidth="1"/>
    <col min="14611" max="14611" width="13" style="189" customWidth="1"/>
    <col min="14612" max="14612" width="0" style="189" hidden="1" customWidth="1"/>
    <col min="14613" max="14613" width="28.5703125" style="189" customWidth="1"/>
    <col min="14614" max="14614" width="19.7109375" style="189" customWidth="1"/>
    <col min="14615" max="14615" width="23.5703125" style="189" customWidth="1"/>
    <col min="14616" max="14616" width="22.7109375" style="189" customWidth="1"/>
    <col min="14617" max="14617" width="20.5703125" style="189" customWidth="1"/>
    <col min="14618" max="14618" width="26.42578125" style="189" customWidth="1"/>
    <col min="14619" max="14619" width="21.28515625" style="189" customWidth="1"/>
    <col min="14620" max="14620" width="11.5703125" style="189"/>
    <col min="14621" max="14621" width="17.28515625" style="189" customWidth="1"/>
    <col min="14622" max="14623" width="11.5703125" style="189"/>
    <col min="14624" max="14624" width="18.7109375" style="189" customWidth="1"/>
    <col min="14625" max="14846" width="11.5703125" style="189"/>
    <col min="14847" max="14851" width="0" style="189" hidden="1" customWidth="1"/>
    <col min="14852" max="14852" width="7.140625" style="189" customWidth="1"/>
    <col min="14853" max="14853" width="34.42578125" style="189" customWidth="1"/>
    <col min="14854" max="14854" width="0" style="189" hidden="1" customWidth="1"/>
    <col min="14855" max="14855" width="41" style="189" customWidth="1"/>
    <col min="14856" max="14856" width="0" style="189" hidden="1" customWidth="1"/>
    <col min="14857" max="14857" width="20.140625" style="189" customWidth="1"/>
    <col min="14858" max="14858" width="15.140625" style="189" customWidth="1"/>
    <col min="14859" max="14859" width="14" style="189" customWidth="1"/>
    <col min="14860" max="14860" width="0" style="189" hidden="1" customWidth="1"/>
    <col min="14861" max="14861" width="14.5703125" style="189" customWidth="1"/>
    <col min="14862" max="14863" width="0" style="189" hidden="1" customWidth="1"/>
    <col min="14864" max="14864" width="17" style="189" customWidth="1"/>
    <col min="14865" max="14865" width="0" style="189" hidden="1" customWidth="1"/>
    <col min="14866" max="14866" width="14.140625" style="189" customWidth="1"/>
    <col min="14867" max="14867" width="13" style="189" customWidth="1"/>
    <col min="14868" max="14868" width="0" style="189" hidden="1" customWidth="1"/>
    <col min="14869" max="14869" width="28.5703125" style="189" customWidth="1"/>
    <col min="14870" max="14870" width="19.7109375" style="189" customWidth="1"/>
    <col min="14871" max="14871" width="23.5703125" style="189" customWidth="1"/>
    <col min="14872" max="14872" width="22.7109375" style="189" customWidth="1"/>
    <col min="14873" max="14873" width="20.5703125" style="189" customWidth="1"/>
    <col min="14874" max="14874" width="26.42578125" style="189" customWidth="1"/>
    <col min="14875" max="14875" width="21.28515625" style="189" customWidth="1"/>
    <col min="14876" max="14876" width="11.5703125" style="189"/>
    <col min="14877" max="14877" width="17.28515625" style="189" customWidth="1"/>
    <col min="14878" max="14879" width="11.5703125" style="189"/>
    <col min="14880" max="14880" width="18.7109375" style="189" customWidth="1"/>
    <col min="14881" max="15102" width="11.5703125" style="189"/>
    <col min="15103" max="15107" width="0" style="189" hidden="1" customWidth="1"/>
    <col min="15108" max="15108" width="7.140625" style="189" customWidth="1"/>
    <col min="15109" max="15109" width="34.42578125" style="189" customWidth="1"/>
    <col min="15110" max="15110" width="0" style="189" hidden="1" customWidth="1"/>
    <col min="15111" max="15111" width="41" style="189" customWidth="1"/>
    <col min="15112" max="15112" width="0" style="189" hidden="1" customWidth="1"/>
    <col min="15113" max="15113" width="20.140625" style="189" customWidth="1"/>
    <col min="15114" max="15114" width="15.140625" style="189" customWidth="1"/>
    <col min="15115" max="15115" width="14" style="189" customWidth="1"/>
    <col min="15116" max="15116" width="0" style="189" hidden="1" customWidth="1"/>
    <col min="15117" max="15117" width="14.5703125" style="189" customWidth="1"/>
    <col min="15118" max="15119" width="0" style="189" hidden="1" customWidth="1"/>
    <col min="15120" max="15120" width="17" style="189" customWidth="1"/>
    <col min="15121" max="15121" width="0" style="189" hidden="1" customWidth="1"/>
    <col min="15122" max="15122" width="14.140625" style="189" customWidth="1"/>
    <col min="15123" max="15123" width="13" style="189" customWidth="1"/>
    <col min="15124" max="15124" width="0" style="189" hidden="1" customWidth="1"/>
    <col min="15125" max="15125" width="28.5703125" style="189" customWidth="1"/>
    <col min="15126" max="15126" width="19.7109375" style="189" customWidth="1"/>
    <col min="15127" max="15127" width="23.5703125" style="189" customWidth="1"/>
    <col min="15128" max="15128" width="22.7109375" style="189" customWidth="1"/>
    <col min="15129" max="15129" width="20.5703125" style="189" customWidth="1"/>
    <col min="15130" max="15130" width="26.42578125" style="189" customWidth="1"/>
    <col min="15131" max="15131" width="21.28515625" style="189" customWidth="1"/>
    <col min="15132" max="15132" width="11.5703125" style="189"/>
    <col min="15133" max="15133" width="17.28515625" style="189" customWidth="1"/>
    <col min="15134" max="15135" width="11.5703125" style="189"/>
    <col min="15136" max="15136" width="18.7109375" style="189" customWidth="1"/>
    <col min="15137" max="15358" width="11.5703125" style="189"/>
    <col min="15359" max="15363" width="0" style="189" hidden="1" customWidth="1"/>
    <col min="15364" max="15364" width="7.140625" style="189" customWidth="1"/>
    <col min="15365" max="15365" width="34.42578125" style="189" customWidth="1"/>
    <col min="15366" max="15366" width="0" style="189" hidden="1" customWidth="1"/>
    <col min="15367" max="15367" width="41" style="189" customWidth="1"/>
    <col min="15368" max="15368" width="0" style="189" hidden="1" customWidth="1"/>
    <col min="15369" max="15369" width="20.140625" style="189" customWidth="1"/>
    <col min="15370" max="15370" width="15.140625" style="189" customWidth="1"/>
    <col min="15371" max="15371" width="14" style="189" customWidth="1"/>
    <col min="15372" max="15372" width="0" style="189" hidden="1" customWidth="1"/>
    <col min="15373" max="15373" width="14.5703125" style="189" customWidth="1"/>
    <col min="15374" max="15375" width="0" style="189" hidden="1" customWidth="1"/>
    <col min="15376" max="15376" width="17" style="189" customWidth="1"/>
    <col min="15377" max="15377" width="0" style="189" hidden="1" customWidth="1"/>
    <col min="15378" max="15378" width="14.140625" style="189" customWidth="1"/>
    <col min="15379" max="15379" width="13" style="189" customWidth="1"/>
    <col min="15380" max="15380" width="0" style="189" hidden="1" customWidth="1"/>
    <col min="15381" max="15381" width="28.5703125" style="189" customWidth="1"/>
    <col min="15382" max="15382" width="19.7109375" style="189" customWidth="1"/>
    <col min="15383" max="15383" width="23.5703125" style="189" customWidth="1"/>
    <col min="15384" max="15384" width="22.7109375" style="189" customWidth="1"/>
    <col min="15385" max="15385" width="20.5703125" style="189" customWidth="1"/>
    <col min="15386" max="15386" width="26.42578125" style="189" customWidth="1"/>
    <col min="15387" max="15387" width="21.28515625" style="189" customWidth="1"/>
    <col min="15388" max="15388" width="11.5703125" style="189"/>
    <col min="15389" max="15389" width="17.28515625" style="189" customWidth="1"/>
    <col min="15390" max="15391" width="11.5703125" style="189"/>
    <col min="15392" max="15392" width="18.7109375" style="189" customWidth="1"/>
    <col min="15393" max="15614" width="11.5703125" style="189"/>
    <col min="15615" max="15619" width="0" style="189" hidden="1" customWidth="1"/>
    <col min="15620" max="15620" width="7.140625" style="189" customWidth="1"/>
    <col min="15621" max="15621" width="34.42578125" style="189" customWidth="1"/>
    <col min="15622" max="15622" width="0" style="189" hidden="1" customWidth="1"/>
    <col min="15623" max="15623" width="41" style="189" customWidth="1"/>
    <col min="15624" max="15624" width="0" style="189" hidden="1" customWidth="1"/>
    <col min="15625" max="15625" width="20.140625" style="189" customWidth="1"/>
    <col min="15626" max="15626" width="15.140625" style="189" customWidth="1"/>
    <col min="15627" max="15627" width="14" style="189" customWidth="1"/>
    <col min="15628" max="15628" width="0" style="189" hidden="1" customWidth="1"/>
    <col min="15629" max="15629" width="14.5703125" style="189" customWidth="1"/>
    <col min="15630" max="15631" width="0" style="189" hidden="1" customWidth="1"/>
    <col min="15632" max="15632" width="17" style="189" customWidth="1"/>
    <col min="15633" max="15633" width="0" style="189" hidden="1" customWidth="1"/>
    <col min="15634" max="15634" width="14.140625" style="189" customWidth="1"/>
    <col min="15635" max="15635" width="13" style="189" customWidth="1"/>
    <col min="15636" max="15636" width="0" style="189" hidden="1" customWidth="1"/>
    <col min="15637" max="15637" width="28.5703125" style="189" customWidth="1"/>
    <col min="15638" max="15638" width="19.7109375" style="189" customWidth="1"/>
    <col min="15639" max="15639" width="23.5703125" style="189" customWidth="1"/>
    <col min="15640" max="15640" width="22.7109375" style="189" customWidth="1"/>
    <col min="15641" max="15641" width="20.5703125" style="189" customWidth="1"/>
    <col min="15642" max="15642" width="26.42578125" style="189" customWidth="1"/>
    <col min="15643" max="15643" width="21.28515625" style="189" customWidth="1"/>
    <col min="15644" max="15644" width="11.5703125" style="189"/>
    <col min="15645" max="15645" width="17.28515625" style="189" customWidth="1"/>
    <col min="15646" max="15647" width="11.5703125" style="189"/>
    <col min="15648" max="15648" width="18.7109375" style="189" customWidth="1"/>
    <col min="15649" max="15870" width="11.5703125" style="189"/>
    <col min="15871" max="15875" width="0" style="189" hidden="1" customWidth="1"/>
    <col min="15876" max="15876" width="7.140625" style="189" customWidth="1"/>
    <col min="15877" max="15877" width="34.42578125" style="189" customWidth="1"/>
    <col min="15878" max="15878" width="0" style="189" hidden="1" customWidth="1"/>
    <col min="15879" max="15879" width="41" style="189" customWidth="1"/>
    <col min="15880" max="15880" width="0" style="189" hidden="1" customWidth="1"/>
    <col min="15881" max="15881" width="20.140625" style="189" customWidth="1"/>
    <col min="15882" max="15882" width="15.140625" style="189" customWidth="1"/>
    <col min="15883" max="15883" width="14" style="189" customWidth="1"/>
    <col min="15884" max="15884" width="0" style="189" hidden="1" customWidth="1"/>
    <col min="15885" max="15885" width="14.5703125" style="189" customWidth="1"/>
    <col min="15886" max="15887" width="0" style="189" hidden="1" customWidth="1"/>
    <col min="15888" max="15888" width="17" style="189" customWidth="1"/>
    <col min="15889" max="15889" width="0" style="189" hidden="1" customWidth="1"/>
    <col min="15890" max="15890" width="14.140625" style="189" customWidth="1"/>
    <col min="15891" max="15891" width="13" style="189" customWidth="1"/>
    <col min="15892" max="15892" width="0" style="189" hidden="1" customWidth="1"/>
    <col min="15893" max="15893" width="28.5703125" style="189" customWidth="1"/>
    <col min="15894" max="15894" width="19.7109375" style="189" customWidth="1"/>
    <col min="15895" max="15895" width="23.5703125" style="189" customWidth="1"/>
    <col min="15896" max="15896" width="22.7109375" style="189" customWidth="1"/>
    <col min="15897" max="15897" width="20.5703125" style="189" customWidth="1"/>
    <col min="15898" max="15898" width="26.42578125" style="189" customWidth="1"/>
    <col min="15899" max="15899" width="21.28515625" style="189" customWidth="1"/>
    <col min="15900" max="15900" width="11.5703125" style="189"/>
    <col min="15901" max="15901" width="17.28515625" style="189" customWidth="1"/>
    <col min="15902" max="15903" width="11.5703125" style="189"/>
    <col min="15904" max="15904" width="18.7109375" style="189" customWidth="1"/>
    <col min="15905" max="16126" width="11.5703125" style="189"/>
    <col min="16127" max="16131" width="0" style="189" hidden="1" customWidth="1"/>
    <col min="16132" max="16132" width="7.140625" style="189" customWidth="1"/>
    <col min="16133" max="16133" width="34.42578125" style="189" customWidth="1"/>
    <col min="16134" max="16134" width="0" style="189" hidden="1" customWidth="1"/>
    <col min="16135" max="16135" width="41" style="189" customWidth="1"/>
    <col min="16136" max="16136" width="0" style="189" hidden="1" customWidth="1"/>
    <col min="16137" max="16137" width="20.140625" style="189" customWidth="1"/>
    <col min="16138" max="16138" width="15.140625" style="189" customWidth="1"/>
    <col min="16139" max="16139" width="14" style="189" customWidth="1"/>
    <col min="16140" max="16140" width="0" style="189" hidden="1" customWidth="1"/>
    <col min="16141" max="16141" width="14.5703125" style="189" customWidth="1"/>
    <col min="16142" max="16143" width="0" style="189" hidden="1" customWidth="1"/>
    <col min="16144" max="16144" width="17" style="189" customWidth="1"/>
    <col min="16145" max="16145" width="0" style="189" hidden="1" customWidth="1"/>
    <col min="16146" max="16146" width="14.140625" style="189" customWidth="1"/>
    <col min="16147" max="16147" width="13" style="189" customWidth="1"/>
    <col min="16148" max="16148" width="0" style="189" hidden="1" customWidth="1"/>
    <col min="16149" max="16149" width="28.5703125" style="189" customWidth="1"/>
    <col min="16150" max="16150" width="19.7109375" style="189" customWidth="1"/>
    <col min="16151" max="16151" width="23.5703125" style="189" customWidth="1"/>
    <col min="16152" max="16152" width="22.7109375" style="189" customWidth="1"/>
    <col min="16153" max="16153" width="20.5703125" style="189" customWidth="1"/>
    <col min="16154" max="16154" width="26.42578125" style="189" customWidth="1"/>
    <col min="16155" max="16155" width="21.28515625" style="189" customWidth="1"/>
    <col min="16156" max="16156" width="11.5703125" style="189"/>
    <col min="16157" max="16157" width="17.28515625" style="189" customWidth="1"/>
    <col min="16158" max="16159" width="11.5703125" style="189"/>
    <col min="16160" max="16160" width="18.7109375" style="189" customWidth="1"/>
    <col min="16161" max="16384" width="11.5703125" style="189"/>
  </cols>
  <sheetData>
    <row r="1" spans="1:24" ht="20.25" hidden="1" x14ac:dyDescent="0.3">
      <c r="A1" s="405" t="s">
        <v>0</v>
      </c>
      <c r="B1" s="405"/>
      <c r="C1" s="405"/>
      <c r="D1" s="405"/>
      <c r="E1" s="405"/>
      <c r="F1" s="405"/>
      <c r="G1" s="405"/>
      <c r="H1" s="405"/>
      <c r="I1" s="405"/>
      <c r="J1" s="405"/>
      <c r="K1" s="405"/>
      <c r="L1" s="405"/>
      <c r="M1" s="405"/>
      <c r="N1" s="405"/>
      <c r="O1" s="405"/>
      <c r="P1" s="405"/>
      <c r="Q1" s="405"/>
      <c r="R1" s="405"/>
      <c r="S1" s="405"/>
      <c r="T1" s="405"/>
      <c r="U1" s="405"/>
      <c r="V1" s="405"/>
    </row>
    <row r="2" spans="1:24" ht="20.25" hidden="1" x14ac:dyDescent="0.3">
      <c r="A2" s="405" t="s">
        <v>53</v>
      </c>
      <c r="B2" s="405"/>
      <c r="C2" s="405"/>
      <c r="D2" s="405"/>
      <c r="E2" s="405"/>
      <c r="F2" s="405"/>
      <c r="G2" s="405"/>
      <c r="H2" s="405"/>
      <c r="I2" s="405"/>
      <c r="J2" s="405"/>
      <c r="K2" s="405"/>
      <c r="L2" s="405"/>
      <c r="M2" s="405"/>
      <c r="N2" s="405"/>
      <c r="O2" s="405"/>
      <c r="P2" s="405"/>
      <c r="Q2" s="405"/>
      <c r="R2" s="405"/>
      <c r="S2" s="405"/>
      <c r="T2" s="405"/>
      <c r="U2" s="405"/>
      <c r="V2" s="405"/>
    </row>
    <row r="3" spans="1:24" ht="20.25" x14ac:dyDescent="0.3">
      <c r="A3" s="1" t="s">
        <v>0</v>
      </c>
      <c r="B3" s="309"/>
      <c r="C3" s="309"/>
      <c r="D3" s="309"/>
      <c r="E3" s="309"/>
      <c r="F3" s="1"/>
      <c r="G3" s="309"/>
      <c r="H3" s="309"/>
      <c r="I3" s="309"/>
      <c r="J3" s="309"/>
      <c r="K3" s="309"/>
      <c r="L3" s="309"/>
      <c r="M3" s="309"/>
      <c r="N3" s="309"/>
      <c r="O3" s="309"/>
      <c r="P3" s="309"/>
      <c r="Q3" s="309"/>
      <c r="R3" s="309"/>
      <c r="S3" s="309"/>
      <c r="T3" s="309"/>
      <c r="U3" s="309"/>
      <c r="V3" s="309"/>
    </row>
    <row r="4" spans="1:24" ht="20.25" x14ac:dyDescent="0.3">
      <c r="A4" s="1" t="s">
        <v>311</v>
      </c>
      <c r="B4" s="309"/>
      <c r="C4" s="309"/>
      <c r="D4" s="309"/>
      <c r="E4" s="309"/>
      <c r="F4" s="1"/>
      <c r="G4" s="309"/>
      <c r="H4" s="309"/>
      <c r="I4" s="309"/>
      <c r="J4" s="309"/>
      <c r="K4" s="309"/>
      <c r="L4" s="309"/>
      <c r="M4" s="309"/>
      <c r="N4" s="309"/>
      <c r="O4" s="309"/>
      <c r="P4" s="309"/>
      <c r="Q4" s="309"/>
      <c r="R4" s="309"/>
      <c r="S4" s="309"/>
      <c r="T4" s="309"/>
      <c r="U4" s="309"/>
      <c r="V4" s="309"/>
    </row>
    <row r="5" spans="1:24" ht="20.25" x14ac:dyDescent="0.3">
      <c r="A5" s="3" t="s">
        <v>642</v>
      </c>
      <c r="B5" s="188"/>
      <c r="C5" s="188"/>
      <c r="D5" s="188"/>
      <c r="E5" s="188"/>
      <c r="F5" s="3"/>
      <c r="G5" s="188"/>
      <c r="H5" s="188"/>
      <c r="I5" s="188"/>
      <c r="J5" s="188"/>
      <c r="K5" s="188"/>
      <c r="L5" s="188"/>
      <c r="M5" s="188"/>
      <c r="N5" s="188"/>
      <c r="O5" s="188"/>
      <c r="P5" s="188"/>
      <c r="Q5" s="188"/>
      <c r="R5" s="188"/>
      <c r="S5" s="188"/>
      <c r="T5" s="188"/>
      <c r="U5" s="188"/>
      <c r="V5" s="188"/>
    </row>
    <row r="6" spans="1:24" ht="20.25" x14ac:dyDescent="0.3">
      <c r="A6" s="1" t="s">
        <v>2</v>
      </c>
      <c r="B6" s="188"/>
      <c r="C6" s="188"/>
      <c r="D6" s="188"/>
      <c r="E6" s="188"/>
      <c r="F6" s="1"/>
      <c r="G6" s="188"/>
      <c r="H6" s="188"/>
      <c r="I6" s="188"/>
      <c r="J6" s="188"/>
      <c r="K6" s="188"/>
      <c r="L6" s="188"/>
      <c r="M6" s="188"/>
      <c r="N6" s="188"/>
      <c r="O6" s="188"/>
      <c r="P6" s="188"/>
      <c r="Q6" s="188"/>
      <c r="R6" s="188"/>
      <c r="S6" s="188"/>
      <c r="T6" s="188"/>
      <c r="U6" s="188"/>
      <c r="V6" s="188"/>
    </row>
    <row r="7" spans="1:24" ht="15.75" thickBot="1" x14ac:dyDescent="0.3">
      <c r="A7" s="406" t="s">
        <v>3</v>
      </c>
      <c r="B7" s="407"/>
      <c r="C7" s="407"/>
      <c r="D7" s="407"/>
      <c r="E7" s="407"/>
      <c r="F7" s="407"/>
      <c r="G7" s="407"/>
      <c r="H7" s="407"/>
      <c r="I7" s="408"/>
      <c r="J7" s="190"/>
      <c r="K7" s="190"/>
      <c r="L7" s="190"/>
      <c r="M7" s="409" t="s">
        <v>4</v>
      </c>
      <c r="N7" s="409"/>
      <c r="O7" s="409"/>
      <c r="P7" s="409"/>
      <c r="Q7" s="409"/>
      <c r="R7" s="409"/>
      <c r="S7" s="409"/>
      <c r="T7" s="409"/>
      <c r="U7" s="409"/>
      <c r="V7" s="410"/>
    </row>
    <row r="8" spans="1:24" ht="15.75" thickBot="1" x14ac:dyDescent="0.3">
      <c r="A8" s="411" t="s">
        <v>5</v>
      </c>
      <c r="B8" s="411" t="s">
        <v>6</v>
      </c>
      <c r="C8" s="411" t="s">
        <v>7</v>
      </c>
      <c r="D8" s="403" t="s">
        <v>8</v>
      </c>
      <c r="E8" s="403" t="s">
        <v>9</v>
      </c>
      <c r="F8" s="403" t="s">
        <v>10</v>
      </c>
      <c r="G8" s="403" t="s">
        <v>11</v>
      </c>
      <c r="H8" s="191"/>
      <c r="I8" s="403" t="s">
        <v>12</v>
      </c>
      <c r="J8" s="401" t="s">
        <v>13</v>
      </c>
      <c r="K8" s="401" t="s">
        <v>14</v>
      </c>
      <c r="L8" s="413" t="s">
        <v>15</v>
      </c>
      <c r="M8" s="414" t="s">
        <v>16</v>
      </c>
      <c r="N8" s="415"/>
      <c r="O8" s="416"/>
      <c r="P8" s="417"/>
      <c r="Q8" s="192" t="s">
        <v>17</v>
      </c>
      <c r="R8" s="193"/>
      <c r="S8" s="193"/>
      <c r="T8" s="193"/>
      <c r="U8" s="194"/>
      <c r="V8" s="195"/>
    </row>
    <row r="9" spans="1:24" ht="38.25" x14ac:dyDescent="0.25">
      <c r="A9" s="412"/>
      <c r="B9" s="412"/>
      <c r="C9" s="412"/>
      <c r="D9" s="404"/>
      <c r="E9" s="404"/>
      <c r="F9" s="404"/>
      <c r="G9" s="404"/>
      <c r="H9" s="196" t="s">
        <v>18</v>
      </c>
      <c r="I9" s="404"/>
      <c r="J9" s="402"/>
      <c r="K9" s="402"/>
      <c r="L9" s="402"/>
      <c r="M9" s="93" t="s">
        <v>19</v>
      </c>
      <c r="N9" s="93" t="s">
        <v>20</v>
      </c>
      <c r="O9" s="93" t="s">
        <v>21</v>
      </c>
      <c r="P9" s="93" t="s">
        <v>22</v>
      </c>
      <c r="Q9" s="196" t="s">
        <v>23</v>
      </c>
      <c r="R9" s="196" t="s">
        <v>24</v>
      </c>
      <c r="S9" s="13" t="s">
        <v>25</v>
      </c>
      <c r="T9" s="13" t="s">
        <v>26</v>
      </c>
      <c r="U9" s="196" t="s">
        <v>27</v>
      </c>
      <c r="V9" s="93" t="s">
        <v>28</v>
      </c>
    </row>
    <row r="10" spans="1:24" ht="120" x14ac:dyDescent="0.25">
      <c r="A10" s="197" t="s">
        <v>337</v>
      </c>
      <c r="B10" s="198">
        <v>1</v>
      </c>
      <c r="C10" s="197" t="s">
        <v>338</v>
      </c>
      <c r="D10" s="199">
        <v>1</v>
      </c>
      <c r="E10" s="197" t="s">
        <v>209</v>
      </c>
      <c r="F10" s="199" t="s">
        <v>339</v>
      </c>
      <c r="G10" s="197" t="s">
        <v>340</v>
      </c>
      <c r="H10" s="200">
        <v>2020036600031</v>
      </c>
      <c r="I10" s="197" t="s">
        <v>341</v>
      </c>
      <c r="J10" s="201" t="s">
        <v>342</v>
      </c>
      <c r="K10" s="201" t="s">
        <v>343</v>
      </c>
      <c r="L10" s="202">
        <f>+M10+N10+O10+P10+Q10+R10+S10+T10+U10</f>
        <v>1567737468</v>
      </c>
      <c r="M10" s="202">
        <v>167828040</v>
      </c>
      <c r="N10" s="203"/>
      <c r="O10" s="202">
        <f>411495898-O12-O13</f>
        <v>191495898</v>
      </c>
      <c r="P10" s="203"/>
      <c r="Q10" s="203"/>
      <c r="R10" s="202">
        <f>1636413530-R13-R11-R12</f>
        <v>1208413530</v>
      </c>
      <c r="S10" s="201"/>
      <c r="T10" s="201"/>
      <c r="U10" s="201"/>
      <c r="V10" s="201" t="s">
        <v>344</v>
      </c>
      <c r="W10" s="205"/>
    </row>
    <row r="11" spans="1:24" ht="120" x14ac:dyDescent="0.25">
      <c r="A11" s="197"/>
      <c r="B11" s="198"/>
      <c r="C11" s="197" t="s">
        <v>338</v>
      </c>
      <c r="D11" s="199">
        <v>1</v>
      </c>
      <c r="E11" s="197" t="s">
        <v>209</v>
      </c>
      <c r="F11" s="199" t="s">
        <v>339</v>
      </c>
      <c r="G11" s="197" t="s">
        <v>340</v>
      </c>
      <c r="H11" s="200">
        <v>2020036600031</v>
      </c>
      <c r="I11" s="197" t="s">
        <v>341</v>
      </c>
      <c r="J11" s="201" t="s">
        <v>345</v>
      </c>
      <c r="K11" s="201" t="s">
        <v>346</v>
      </c>
      <c r="L11" s="202">
        <f t="shared" ref="L11:L18" si="0">+M11+N11+O11+P11+Q11+R11+S11+T11+U11</f>
        <v>8000000</v>
      </c>
      <c r="M11" s="202"/>
      <c r="N11" s="203"/>
      <c r="O11" s="202"/>
      <c r="P11" s="203"/>
      <c r="Q11" s="203"/>
      <c r="R11" s="202">
        <v>8000000</v>
      </c>
      <c r="S11" s="201"/>
      <c r="T11" s="201"/>
      <c r="U11" s="201"/>
      <c r="V11" s="201" t="s">
        <v>344</v>
      </c>
    </row>
    <row r="12" spans="1:24" ht="120" x14ac:dyDescent="0.25">
      <c r="A12" s="197"/>
      <c r="B12" s="198"/>
      <c r="C12" s="197" t="s">
        <v>338</v>
      </c>
      <c r="D12" s="199">
        <v>1</v>
      </c>
      <c r="E12" s="197" t="s">
        <v>209</v>
      </c>
      <c r="F12" s="199" t="s">
        <v>339</v>
      </c>
      <c r="G12" s="197" t="s">
        <v>340</v>
      </c>
      <c r="H12" s="200">
        <v>2020036600031</v>
      </c>
      <c r="I12" s="197" t="s">
        <v>341</v>
      </c>
      <c r="J12" s="201" t="s">
        <v>347</v>
      </c>
      <c r="K12" s="201" t="s">
        <v>348</v>
      </c>
      <c r="L12" s="202">
        <f t="shared" si="0"/>
        <v>15754201661</v>
      </c>
      <c r="M12" s="202"/>
      <c r="N12" s="203"/>
      <c r="O12" s="202">
        <v>220000000</v>
      </c>
      <c r="P12" s="203"/>
      <c r="Q12" s="203"/>
      <c r="R12" s="202">
        <v>180000000</v>
      </c>
      <c r="S12" s="201"/>
      <c r="T12" s="202">
        <v>14225661923</v>
      </c>
      <c r="U12" s="202">
        <v>1128539738</v>
      </c>
      <c r="V12" s="201" t="s">
        <v>344</v>
      </c>
      <c r="W12" s="205"/>
    </row>
    <row r="13" spans="1:24" ht="120" x14ac:dyDescent="0.25">
      <c r="A13" s="197"/>
      <c r="B13" s="198"/>
      <c r="C13" s="197" t="s">
        <v>338</v>
      </c>
      <c r="D13" s="199">
        <v>1</v>
      </c>
      <c r="E13" s="197" t="s">
        <v>209</v>
      </c>
      <c r="F13" s="199" t="s">
        <v>339</v>
      </c>
      <c r="G13" s="197" t="s">
        <v>340</v>
      </c>
      <c r="H13" s="200">
        <v>2020036600031</v>
      </c>
      <c r="I13" s="197" t="s">
        <v>341</v>
      </c>
      <c r="J13" s="201" t="s">
        <v>349</v>
      </c>
      <c r="K13" s="201" t="s">
        <v>350</v>
      </c>
      <c r="L13" s="202">
        <f t="shared" si="0"/>
        <v>240000000</v>
      </c>
      <c r="M13" s="202"/>
      <c r="N13" s="203"/>
      <c r="O13" s="202">
        <v>0</v>
      </c>
      <c r="P13" s="203"/>
      <c r="Q13" s="203"/>
      <c r="R13" s="202">
        <v>240000000</v>
      </c>
      <c r="S13" s="201"/>
      <c r="T13" s="201"/>
      <c r="U13" s="201"/>
      <c r="V13" s="201" t="s">
        <v>344</v>
      </c>
    </row>
    <row r="14" spans="1:24" ht="150" x14ac:dyDescent="0.25">
      <c r="A14" s="197" t="s">
        <v>337</v>
      </c>
      <c r="B14" s="198">
        <v>1</v>
      </c>
      <c r="C14" s="197" t="s">
        <v>338</v>
      </c>
      <c r="D14" s="199">
        <v>1</v>
      </c>
      <c r="E14" s="197" t="s">
        <v>209</v>
      </c>
      <c r="F14" s="199" t="s">
        <v>351</v>
      </c>
      <c r="G14" s="206" t="s">
        <v>352</v>
      </c>
      <c r="H14" s="207">
        <v>2020036600032</v>
      </c>
      <c r="I14" s="197" t="s">
        <v>353</v>
      </c>
      <c r="J14" s="197" t="s">
        <v>354</v>
      </c>
      <c r="K14" s="201" t="s">
        <v>355</v>
      </c>
      <c r="L14" s="208">
        <f t="shared" si="0"/>
        <v>3002896272</v>
      </c>
      <c r="M14" s="202">
        <v>2896272</v>
      </c>
      <c r="N14" s="203"/>
      <c r="O14" s="202">
        <v>3000000000</v>
      </c>
      <c r="P14" s="190"/>
      <c r="Q14" s="190"/>
      <c r="R14" s="190"/>
      <c r="S14" s="190"/>
      <c r="T14" s="190"/>
      <c r="U14" s="209"/>
      <c r="V14" s="201" t="s">
        <v>356</v>
      </c>
      <c r="W14" s="205"/>
      <c r="X14" s="205"/>
    </row>
    <row r="15" spans="1:24" ht="90" x14ac:dyDescent="0.25">
      <c r="A15" s="197" t="s">
        <v>337</v>
      </c>
      <c r="B15" s="198">
        <v>1</v>
      </c>
      <c r="C15" s="197" t="s">
        <v>338</v>
      </c>
      <c r="D15" s="199">
        <v>5</v>
      </c>
      <c r="E15" s="197" t="s">
        <v>357</v>
      </c>
      <c r="F15" s="199" t="s">
        <v>358</v>
      </c>
      <c r="G15" s="210" t="s">
        <v>359</v>
      </c>
      <c r="H15" s="207">
        <v>2020036600037</v>
      </c>
      <c r="I15" s="197" t="s">
        <v>360</v>
      </c>
      <c r="J15" s="201" t="s">
        <v>361</v>
      </c>
      <c r="K15" s="201" t="s">
        <v>362</v>
      </c>
      <c r="L15" s="208">
        <f t="shared" si="0"/>
        <v>66145953</v>
      </c>
      <c r="M15" s="202">
        <v>4344408</v>
      </c>
      <c r="N15" s="203"/>
      <c r="O15" s="203"/>
      <c r="P15" s="203"/>
      <c r="Q15" s="203"/>
      <c r="R15" s="202">
        <v>61801545</v>
      </c>
      <c r="S15" s="190"/>
      <c r="T15" s="190"/>
      <c r="U15" s="190"/>
      <c r="V15" s="201" t="s">
        <v>356</v>
      </c>
      <c r="W15" s="205"/>
    </row>
    <row r="16" spans="1:24" ht="90" x14ac:dyDescent="0.25">
      <c r="A16" s="197" t="s">
        <v>337</v>
      </c>
      <c r="B16" s="198">
        <v>1</v>
      </c>
      <c r="C16" s="197" t="s">
        <v>338</v>
      </c>
      <c r="D16" s="199">
        <v>5</v>
      </c>
      <c r="E16" s="197" t="s">
        <v>357</v>
      </c>
      <c r="F16" s="199" t="s">
        <v>363</v>
      </c>
      <c r="G16" s="210" t="s">
        <v>364</v>
      </c>
      <c r="H16" s="207">
        <v>2020036600009</v>
      </c>
      <c r="I16" s="197" t="s">
        <v>365</v>
      </c>
      <c r="J16" s="201" t="s">
        <v>366</v>
      </c>
      <c r="K16" s="201" t="s">
        <v>367</v>
      </c>
      <c r="L16" s="202">
        <f t="shared" si="0"/>
        <v>202951796544</v>
      </c>
      <c r="M16" s="211">
        <v>35000000</v>
      </c>
      <c r="N16" s="212"/>
      <c r="O16" s="212"/>
      <c r="P16" s="212"/>
      <c r="Q16" s="212"/>
      <c r="R16" s="202">
        <v>202916796544</v>
      </c>
      <c r="S16" s="190"/>
      <c r="T16" s="190"/>
      <c r="U16" s="190"/>
      <c r="V16" s="201" t="s">
        <v>368</v>
      </c>
      <c r="W16" s="205"/>
      <c r="X16" s="205"/>
    </row>
    <row r="17" spans="1:25" ht="102" x14ac:dyDescent="0.25">
      <c r="A17" s="213" t="s">
        <v>337</v>
      </c>
      <c r="B17" s="198">
        <v>1</v>
      </c>
      <c r="C17" s="213" t="s">
        <v>338</v>
      </c>
      <c r="D17" s="214">
        <v>5</v>
      </c>
      <c r="E17" s="213" t="s">
        <v>357</v>
      </c>
      <c r="F17" s="214" t="s">
        <v>363</v>
      </c>
      <c r="G17" s="215" t="s">
        <v>364</v>
      </c>
      <c r="H17" s="200">
        <v>2020036600034</v>
      </c>
      <c r="I17" s="213" t="s">
        <v>369</v>
      </c>
      <c r="J17" s="216" t="s">
        <v>370</v>
      </c>
      <c r="K17" s="216" t="s">
        <v>371</v>
      </c>
      <c r="L17" s="217">
        <f t="shared" si="0"/>
        <v>527827551</v>
      </c>
      <c r="M17" s="218">
        <v>1000000</v>
      </c>
      <c r="N17" s="219"/>
      <c r="O17" s="220">
        <v>526827551</v>
      </c>
      <c r="P17" s="219"/>
      <c r="Q17" s="219"/>
      <c r="R17" s="219"/>
      <c r="S17" s="219"/>
      <c r="T17" s="219"/>
      <c r="U17" s="219"/>
      <c r="V17" s="201" t="s">
        <v>372</v>
      </c>
      <c r="W17" s="205"/>
      <c r="X17" s="205"/>
    </row>
    <row r="18" spans="1:25" ht="90" x14ac:dyDescent="0.25">
      <c r="A18" s="197" t="s">
        <v>337</v>
      </c>
      <c r="B18" s="221">
        <v>1</v>
      </c>
      <c r="C18" s="197" t="s">
        <v>338</v>
      </c>
      <c r="D18" s="199">
        <v>5</v>
      </c>
      <c r="E18" s="197" t="s">
        <v>357</v>
      </c>
      <c r="F18" s="199" t="s">
        <v>363</v>
      </c>
      <c r="G18" s="210" t="s">
        <v>364</v>
      </c>
      <c r="H18" s="207">
        <v>2020036600059</v>
      </c>
      <c r="I18" s="197" t="s">
        <v>373</v>
      </c>
      <c r="J18" s="201" t="s">
        <v>374</v>
      </c>
      <c r="K18" s="201" t="s">
        <v>375</v>
      </c>
      <c r="L18" s="222">
        <f t="shared" si="0"/>
        <v>88931280</v>
      </c>
      <c r="M18" s="211">
        <f>124931280-35000000-1000000</f>
        <v>88931280</v>
      </c>
      <c r="N18" s="190"/>
      <c r="O18" s="190"/>
      <c r="P18" s="190"/>
      <c r="Q18" s="190"/>
      <c r="R18" s="190"/>
      <c r="S18" s="190"/>
      <c r="T18" s="190"/>
      <c r="U18" s="190"/>
      <c r="V18" s="201" t="s">
        <v>376</v>
      </c>
      <c r="W18" s="223" t="s">
        <v>377</v>
      </c>
      <c r="X18" s="224" t="s">
        <v>378</v>
      </c>
      <c r="Y18" s="223" t="s">
        <v>379</v>
      </c>
    </row>
    <row r="19" spans="1:25" ht="40.15" customHeight="1" x14ac:dyDescent="0.25">
      <c r="L19" s="226">
        <f>SUM(L10:L18)</f>
        <v>224207536729</v>
      </c>
      <c r="M19" s="226">
        <f t="shared" ref="M19:U19" si="1">SUM(M10:M18)</f>
        <v>300000000</v>
      </c>
      <c r="N19" s="226">
        <f t="shared" si="1"/>
        <v>0</v>
      </c>
      <c r="O19" s="226">
        <f t="shared" si="1"/>
        <v>3938323449</v>
      </c>
      <c r="P19" s="226">
        <f t="shared" si="1"/>
        <v>0</v>
      </c>
      <c r="Q19" s="226">
        <f t="shared" si="1"/>
        <v>0</v>
      </c>
      <c r="R19" s="226">
        <f t="shared" si="1"/>
        <v>204615011619</v>
      </c>
      <c r="S19" s="226">
        <f t="shared" si="1"/>
        <v>0</v>
      </c>
      <c r="T19" s="226">
        <f t="shared" si="1"/>
        <v>14225661923</v>
      </c>
      <c r="U19" s="226">
        <f t="shared" si="1"/>
        <v>1128539738</v>
      </c>
      <c r="V19" s="227" t="s">
        <v>380</v>
      </c>
      <c r="W19" s="204">
        <f>O19+M19</f>
        <v>4238323449</v>
      </c>
      <c r="X19" s="228" t="e">
        <f>#REF!+W19</f>
        <v>#REF!</v>
      </c>
      <c r="Y19" s="204">
        <f>5252407329+26126272589</f>
        <v>31378679918</v>
      </c>
    </row>
    <row r="24" spans="1:25" x14ac:dyDescent="0.25">
      <c r="I24" s="225" t="s">
        <v>381</v>
      </c>
    </row>
  </sheetData>
  <mergeCells count="16">
    <mergeCell ref="F8:F9"/>
    <mergeCell ref="A1:V1"/>
    <mergeCell ref="A2:V2"/>
    <mergeCell ref="A7:I7"/>
    <mergeCell ref="M7:V7"/>
    <mergeCell ref="A8:A9"/>
    <mergeCell ref="B8:B9"/>
    <mergeCell ref="C8:C9"/>
    <mergeCell ref="D8:D9"/>
    <mergeCell ref="E8:E9"/>
    <mergeCell ref="G8:G9"/>
    <mergeCell ref="I8:I9"/>
    <mergeCell ref="J8:J9"/>
    <mergeCell ref="K8:K9"/>
    <mergeCell ref="L8:L9"/>
    <mergeCell ref="M8:P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opLeftCell="A13" workbookViewId="0">
      <selection activeCell="F27" sqref="F27"/>
    </sheetView>
  </sheetViews>
  <sheetFormatPr baseColWidth="10" defaultRowHeight="15" x14ac:dyDescent="0.25"/>
  <cols>
    <col min="1" max="1" width="22.140625" customWidth="1"/>
    <col min="2" max="2" width="8.7109375" style="185" customWidth="1"/>
    <col min="3" max="3" width="17.5703125" style="32" customWidth="1"/>
    <col min="4" max="4" width="11.42578125" style="185"/>
    <col min="5" max="5" width="15.7109375" style="32" customWidth="1"/>
    <col min="6" max="6" width="11.42578125" style="185"/>
    <col min="7" max="7" width="19" style="32" customWidth="1"/>
    <col min="8" max="8" width="21.5703125" style="233" customWidth="1"/>
    <col min="9" max="11" width="15.85546875" style="32" customWidth="1"/>
    <col min="12" max="12" width="16.5703125" customWidth="1"/>
    <col min="13" max="13" width="14.85546875" customWidth="1"/>
    <col min="14" max="14" width="14.42578125" customWidth="1"/>
    <col min="20" max="20" width="14.5703125" bestFit="1" customWidth="1"/>
    <col min="21" max="21" width="15" customWidth="1"/>
    <col min="23" max="23" width="13.42578125" style="32" customWidth="1"/>
    <col min="24" max="24" width="22.85546875" customWidth="1"/>
    <col min="257" max="257" width="22.140625" customWidth="1"/>
    <col min="258" max="258" width="8.7109375" customWidth="1"/>
    <col min="259" max="259" width="17.5703125" customWidth="1"/>
    <col min="261" max="261" width="15.7109375" customWidth="1"/>
    <col min="263" max="263" width="19" customWidth="1"/>
    <col min="264" max="264" width="21.5703125" customWidth="1"/>
    <col min="265" max="267" width="15.85546875" customWidth="1"/>
    <col min="268" max="268" width="16.5703125" customWidth="1"/>
    <col min="269" max="269" width="14.85546875" customWidth="1"/>
    <col min="270" max="270" width="14.42578125" customWidth="1"/>
    <col min="276" max="276" width="14.5703125" bestFit="1" customWidth="1"/>
    <col min="277" max="277" width="15" customWidth="1"/>
    <col min="279" max="279" width="13.42578125" customWidth="1"/>
    <col min="280" max="280" width="22.85546875" customWidth="1"/>
    <col min="513" max="513" width="22.140625" customWidth="1"/>
    <col min="514" max="514" width="8.7109375" customWidth="1"/>
    <col min="515" max="515" width="17.5703125" customWidth="1"/>
    <col min="517" max="517" width="15.7109375" customWidth="1"/>
    <col min="519" max="519" width="19" customWidth="1"/>
    <col min="520" max="520" width="21.5703125" customWidth="1"/>
    <col min="521" max="523" width="15.85546875" customWidth="1"/>
    <col min="524" max="524" width="16.5703125" customWidth="1"/>
    <col min="525" max="525" width="14.85546875" customWidth="1"/>
    <col min="526" max="526" width="14.42578125" customWidth="1"/>
    <col min="532" max="532" width="14.5703125" bestFit="1" customWidth="1"/>
    <col min="533" max="533" width="15" customWidth="1"/>
    <col min="535" max="535" width="13.42578125" customWidth="1"/>
    <col min="536" max="536" width="22.85546875" customWidth="1"/>
    <col min="769" max="769" width="22.140625" customWidth="1"/>
    <col min="770" max="770" width="8.7109375" customWidth="1"/>
    <col min="771" max="771" width="17.5703125" customWidth="1"/>
    <col min="773" max="773" width="15.7109375" customWidth="1"/>
    <col min="775" max="775" width="19" customWidth="1"/>
    <col min="776" max="776" width="21.5703125" customWidth="1"/>
    <col min="777" max="779" width="15.85546875" customWidth="1"/>
    <col min="780" max="780" width="16.5703125" customWidth="1"/>
    <col min="781" max="781" width="14.85546875" customWidth="1"/>
    <col min="782" max="782" width="14.42578125" customWidth="1"/>
    <col min="788" max="788" width="14.5703125" bestFit="1" customWidth="1"/>
    <col min="789" max="789" width="15" customWidth="1"/>
    <col min="791" max="791" width="13.42578125" customWidth="1"/>
    <col min="792" max="792" width="22.85546875" customWidth="1"/>
    <col min="1025" max="1025" width="22.140625" customWidth="1"/>
    <col min="1026" max="1026" width="8.7109375" customWidth="1"/>
    <col min="1027" max="1027" width="17.5703125" customWidth="1"/>
    <col min="1029" max="1029" width="15.7109375" customWidth="1"/>
    <col min="1031" max="1031" width="19" customWidth="1"/>
    <col min="1032" max="1032" width="21.5703125" customWidth="1"/>
    <col min="1033" max="1035" width="15.85546875" customWidth="1"/>
    <col min="1036" max="1036" width="16.5703125" customWidth="1"/>
    <col min="1037" max="1037" width="14.85546875" customWidth="1"/>
    <col min="1038" max="1038" width="14.42578125" customWidth="1"/>
    <col min="1044" max="1044" width="14.5703125" bestFit="1" customWidth="1"/>
    <col min="1045" max="1045" width="15" customWidth="1"/>
    <col min="1047" max="1047" width="13.42578125" customWidth="1"/>
    <col min="1048" max="1048" width="22.85546875" customWidth="1"/>
    <col min="1281" max="1281" width="22.140625" customWidth="1"/>
    <col min="1282" max="1282" width="8.7109375" customWidth="1"/>
    <col min="1283" max="1283" width="17.5703125" customWidth="1"/>
    <col min="1285" max="1285" width="15.7109375" customWidth="1"/>
    <col min="1287" max="1287" width="19" customWidth="1"/>
    <col min="1288" max="1288" width="21.5703125" customWidth="1"/>
    <col min="1289" max="1291" width="15.85546875" customWidth="1"/>
    <col min="1292" max="1292" width="16.5703125" customWidth="1"/>
    <col min="1293" max="1293" width="14.85546875" customWidth="1"/>
    <col min="1294" max="1294" width="14.42578125" customWidth="1"/>
    <col min="1300" max="1300" width="14.5703125" bestFit="1" customWidth="1"/>
    <col min="1301" max="1301" width="15" customWidth="1"/>
    <col min="1303" max="1303" width="13.42578125" customWidth="1"/>
    <col min="1304" max="1304" width="22.85546875" customWidth="1"/>
    <col min="1537" max="1537" width="22.140625" customWidth="1"/>
    <col min="1538" max="1538" width="8.7109375" customWidth="1"/>
    <col min="1539" max="1539" width="17.5703125" customWidth="1"/>
    <col min="1541" max="1541" width="15.7109375" customWidth="1"/>
    <col min="1543" max="1543" width="19" customWidth="1"/>
    <col min="1544" max="1544" width="21.5703125" customWidth="1"/>
    <col min="1545" max="1547" width="15.85546875" customWidth="1"/>
    <col min="1548" max="1548" width="16.5703125" customWidth="1"/>
    <col min="1549" max="1549" width="14.85546875" customWidth="1"/>
    <col min="1550" max="1550" width="14.42578125" customWidth="1"/>
    <col min="1556" max="1556" width="14.5703125" bestFit="1" customWidth="1"/>
    <col min="1557" max="1557" width="15" customWidth="1"/>
    <col min="1559" max="1559" width="13.42578125" customWidth="1"/>
    <col min="1560" max="1560" width="22.85546875" customWidth="1"/>
    <col min="1793" max="1793" width="22.140625" customWidth="1"/>
    <col min="1794" max="1794" width="8.7109375" customWidth="1"/>
    <col min="1795" max="1795" width="17.5703125" customWidth="1"/>
    <col min="1797" max="1797" width="15.7109375" customWidth="1"/>
    <col min="1799" max="1799" width="19" customWidth="1"/>
    <col min="1800" max="1800" width="21.5703125" customWidth="1"/>
    <col min="1801" max="1803" width="15.85546875" customWidth="1"/>
    <col min="1804" max="1804" width="16.5703125" customWidth="1"/>
    <col min="1805" max="1805" width="14.85546875" customWidth="1"/>
    <col min="1806" max="1806" width="14.42578125" customWidth="1"/>
    <col min="1812" max="1812" width="14.5703125" bestFit="1" customWidth="1"/>
    <col min="1813" max="1813" width="15" customWidth="1"/>
    <col min="1815" max="1815" width="13.42578125" customWidth="1"/>
    <col min="1816" max="1816" width="22.85546875" customWidth="1"/>
    <col min="2049" max="2049" width="22.140625" customWidth="1"/>
    <col min="2050" max="2050" width="8.7109375" customWidth="1"/>
    <col min="2051" max="2051" width="17.5703125" customWidth="1"/>
    <col min="2053" max="2053" width="15.7109375" customWidth="1"/>
    <col min="2055" max="2055" width="19" customWidth="1"/>
    <col min="2056" max="2056" width="21.5703125" customWidth="1"/>
    <col min="2057" max="2059" width="15.85546875" customWidth="1"/>
    <col min="2060" max="2060" width="16.5703125" customWidth="1"/>
    <col min="2061" max="2061" width="14.85546875" customWidth="1"/>
    <col min="2062" max="2062" width="14.42578125" customWidth="1"/>
    <col min="2068" max="2068" width="14.5703125" bestFit="1" customWidth="1"/>
    <col min="2069" max="2069" width="15" customWidth="1"/>
    <col min="2071" max="2071" width="13.42578125" customWidth="1"/>
    <col min="2072" max="2072" width="22.85546875" customWidth="1"/>
    <col min="2305" max="2305" width="22.140625" customWidth="1"/>
    <col min="2306" max="2306" width="8.7109375" customWidth="1"/>
    <col min="2307" max="2307" width="17.5703125" customWidth="1"/>
    <col min="2309" max="2309" width="15.7109375" customWidth="1"/>
    <col min="2311" max="2311" width="19" customWidth="1"/>
    <col min="2312" max="2312" width="21.5703125" customWidth="1"/>
    <col min="2313" max="2315" width="15.85546875" customWidth="1"/>
    <col min="2316" max="2316" width="16.5703125" customWidth="1"/>
    <col min="2317" max="2317" width="14.85546875" customWidth="1"/>
    <col min="2318" max="2318" width="14.42578125" customWidth="1"/>
    <col min="2324" max="2324" width="14.5703125" bestFit="1" customWidth="1"/>
    <col min="2325" max="2325" width="15" customWidth="1"/>
    <col min="2327" max="2327" width="13.42578125" customWidth="1"/>
    <col min="2328" max="2328" width="22.85546875" customWidth="1"/>
    <col min="2561" max="2561" width="22.140625" customWidth="1"/>
    <col min="2562" max="2562" width="8.7109375" customWidth="1"/>
    <col min="2563" max="2563" width="17.5703125" customWidth="1"/>
    <col min="2565" max="2565" width="15.7109375" customWidth="1"/>
    <col min="2567" max="2567" width="19" customWidth="1"/>
    <col min="2568" max="2568" width="21.5703125" customWidth="1"/>
    <col min="2569" max="2571" width="15.85546875" customWidth="1"/>
    <col min="2572" max="2572" width="16.5703125" customWidth="1"/>
    <col min="2573" max="2573" width="14.85546875" customWidth="1"/>
    <col min="2574" max="2574" width="14.42578125" customWidth="1"/>
    <col min="2580" max="2580" width="14.5703125" bestFit="1" customWidth="1"/>
    <col min="2581" max="2581" width="15" customWidth="1"/>
    <col min="2583" max="2583" width="13.42578125" customWidth="1"/>
    <col min="2584" max="2584" width="22.85546875" customWidth="1"/>
    <col min="2817" max="2817" width="22.140625" customWidth="1"/>
    <col min="2818" max="2818" width="8.7109375" customWidth="1"/>
    <col min="2819" max="2819" width="17.5703125" customWidth="1"/>
    <col min="2821" max="2821" width="15.7109375" customWidth="1"/>
    <col min="2823" max="2823" width="19" customWidth="1"/>
    <col min="2824" max="2824" width="21.5703125" customWidth="1"/>
    <col min="2825" max="2827" width="15.85546875" customWidth="1"/>
    <col min="2828" max="2828" width="16.5703125" customWidth="1"/>
    <col min="2829" max="2829" width="14.85546875" customWidth="1"/>
    <col min="2830" max="2830" width="14.42578125" customWidth="1"/>
    <col min="2836" max="2836" width="14.5703125" bestFit="1" customWidth="1"/>
    <col min="2837" max="2837" width="15" customWidth="1"/>
    <col min="2839" max="2839" width="13.42578125" customWidth="1"/>
    <col min="2840" max="2840" width="22.85546875" customWidth="1"/>
    <col min="3073" max="3073" width="22.140625" customWidth="1"/>
    <col min="3074" max="3074" width="8.7109375" customWidth="1"/>
    <col min="3075" max="3075" width="17.5703125" customWidth="1"/>
    <col min="3077" max="3077" width="15.7109375" customWidth="1"/>
    <col min="3079" max="3079" width="19" customWidth="1"/>
    <col min="3080" max="3080" width="21.5703125" customWidth="1"/>
    <col min="3081" max="3083" width="15.85546875" customWidth="1"/>
    <col min="3084" max="3084" width="16.5703125" customWidth="1"/>
    <col min="3085" max="3085" width="14.85546875" customWidth="1"/>
    <col min="3086" max="3086" width="14.42578125" customWidth="1"/>
    <col min="3092" max="3092" width="14.5703125" bestFit="1" customWidth="1"/>
    <col min="3093" max="3093" width="15" customWidth="1"/>
    <col min="3095" max="3095" width="13.42578125" customWidth="1"/>
    <col min="3096" max="3096" width="22.85546875" customWidth="1"/>
    <col min="3329" max="3329" width="22.140625" customWidth="1"/>
    <col min="3330" max="3330" width="8.7109375" customWidth="1"/>
    <col min="3331" max="3331" width="17.5703125" customWidth="1"/>
    <col min="3333" max="3333" width="15.7109375" customWidth="1"/>
    <col min="3335" max="3335" width="19" customWidth="1"/>
    <col min="3336" max="3336" width="21.5703125" customWidth="1"/>
    <col min="3337" max="3339" width="15.85546875" customWidth="1"/>
    <col min="3340" max="3340" width="16.5703125" customWidth="1"/>
    <col min="3341" max="3341" width="14.85546875" customWidth="1"/>
    <col min="3342" max="3342" width="14.42578125" customWidth="1"/>
    <col min="3348" max="3348" width="14.5703125" bestFit="1" customWidth="1"/>
    <col min="3349" max="3349" width="15" customWidth="1"/>
    <col min="3351" max="3351" width="13.42578125" customWidth="1"/>
    <col min="3352" max="3352" width="22.85546875" customWidth="1"/>
    <col min="3585" max="3585" width="22.140625" customWidth="1"/>
    <col min="3586" max="3586" width="8.7109375" customWidth="1"/>
    <col min="3587" max="3587" width="17.5703125" customWidth="1"/>
    <col min="3589" max="3589" width="15.7109375" customWidth="1"/>
    <col min="3591" max="3591" width="19" customWidth="1"/>
    <col min="3592" max="3592" width="21.5703125" customWidth="1"/>
    <col min="3593" max="3595" width="15.85546875" customWidth="1"/>
    <col min="3596" max="3596" width="16.5703125" customWidth="1"/>
    <col min="3597" max="3597" width="14.85546875" customWidth="1"/>
    <col min="3598" max="3598" width="14.42578125" customWidth="1"/>
    <col min="3604" max="3604" width="14.5703125" bestFit="1" customWidth="1"/>
    <col min="3605" max="3605" width="15" customWidth="1"/>
    <col min="3607" max="3607" width="13.42578125" customWidth="1"/>
    <col min="3608" max="3608" width="22.85546875" customWidth="1"/>
    <col min="3841" max="3841" width="22.140625" customWidth="1"/>
    <col min="3842" max="3842" width="8.7109375" customWidth="1"/>
    <col min="3843" max="3843" width="17.5703125" customWidth="1"/>
    <col min="3845" max="3845" width="15.7109375" customWidth="1"/>
    <col min="3847" max="3847" width="19" customWidth="1"/>
    <col min="3848" max="3848" width="21.5703125" customWidth="1"/>
    <col min="3849" max="3851" width="15.85546875" customWidth="1"/>
    <col min="3852" max="3852" width="16.5703125" customWidth="1"/>
    <col min="3853" max="3853" width="14.85546875" customWidth="1"/>
    <col min="3854" max="3854" width="14.42578125" customWidth="1"/>
    <col min="3860" max="3860" width="14.5703125" bestFit="1" customWidth="1"/>
    <col min="3861" max="3861" width="15" customWidth="1"/>
    <col min="3863" max="3863" width="13.42578125" customWidth="1"/>
    <col min="3864" max="3864" width="22.85546875" customWidth="1"/>
    <col min="4097" max="4097" width="22.140625" customWidth="1"/>
    <col min="4098" max="4098" width="8.7109375" customWidth="1"/>
    <col min="4099" max="4099" width="17.5703125" customWidth="1"/>
    <col min="4101" max="4101" width="15.7109375" customWidth="1"/>
    <col min="4103" max="4103" width="19" customWidth="1"/>
    <col min="4104" max="4104" width="21.5703125" customWidth="1"/>
    <col min="4105" max="4107" width="15.85546875" customWidth="1"/>
    <col min="4108" max="4108" width="16.5703125" customWidth="1"/>
    <col min="4109" max="4109" width="14.85546875" customWidth="1"/>
    <col min="4110" max="4110" width="14.42578125" customWidth="1"/>
    <col min="4116" max="4116" width="14.5703125" bestFit="1" customWidth="1"/>
    <col min="4117" max="4117" width="15" customWidth="1"/>
    <col min="4119" max="4119" width="13.42578125" customWidth="1"/>
    <col min="4120" max="4120" width="22.85546875" customWidth="1"/>
    <col min="4353" max="4353" width="22.140625" customWidth="1"/>
    <col min="4354" max="4354" width="8.7109375" customWidth="1"/>
    <col min="4355" max="4355" width="17.5703125" customWidth="1"/>
    <col min="4357" max="4357" width="15.7109375" customWidth="1"/>
    <col min="4359" max="4359" width="19" customWidth="1"/>
    <col min="4360" max="4360" width="21.5703125" customWidth="1"/>
    <col min="4361" max="4363" width="15.85546875" customWidth="1"/>
    <col min="4364" max="4364" width="16.5703125" customWidth="1"/>
    <col min="4365" max="4365" width="14.85546875" customWidth="1"/>
    <col min="4366" max="4366" width="14.42578125" customWidth="1"/>
    <col min="4372" max="4372" width="14.5703125" bestFit="1" customWidth="1"/>
    <col min="4373" max="4373" width="15" customWidth="1"/>
    <col min="4375" max="4375" width="13.42578125" customWidth="1"/>
    <col min="4376" max="4376" width="22.85546875" customWidth="1"/>
    <col min="4609" max="4609" width="22.140625" customWidth="1"/>
    <col min="4610" max="4610" width="8.7109375" customWidth="1"/>
    <col min="4611" max="4611" width="17.5703125" customWidth="1"/>
    <col min="4613" max="4613" width="15.7109375" customWidth="1"/>
    <col min="4615" max="4615" width="19" customWidth="1"/>
    <col min="4616" max="4616" width="21.5703125" customWidth="1"/>
    <col min="4617" max="4619" width="15.85546875" customWidth="1"/>
    <col min="4620" max="4620" width="16.5703125" customWidth="1"/>
    <col min="4621" max="4621" width="14.85546875" customWidth="1"/>
    <col min="4622" max="4622" width="14.42578125" customWidth="1"/>
    <col min="4628" max="4628" width="14.5703125" bestFit="1" customWidth="1"/>
    <col min="4629" max="4629" width="15" customWidth="1"/>
    <col min="4631" max="4631" width="13.42578125" customWidth="1"/>
    <col min="4632" max="4632" width="22.85546875" customWidth="1"/>
    <col min="4865" max="4865" width="22.140625" customWidth="1"/>
    <col min="4866" max="4866" width="8.7109375" customWidth="1"/>
    <col min="4867" max="4867" width="17.5703125" customWidth="1"/>
    <col min="4869" max="4869" width="15.7109375" customWidth="1"/>
    <col min="4871" max="4871" width="19" customWidth="1"/>
    <col min="4872" max="4872" width="21.5703125" customWidth="1"/>
    <col min="4873" max="4875" width="15.85546875" customWidth="1"/>
    <col min="4876" max="4876" width="16.5703125" customWidth="1"/>
    <col min="4877" max="4877" width="14.85546875" customWidth="1"/>
    <col min="4878" max="4878" width="14.42578125" customWidth="1"/>
    <col min="4884" max="4884" width="14.5703125" bestFit="1" customWidth="1"/>
    <col min="4885" max="4885" width="15" customWidth="1"/>
    <col min="4887" max="4887" width="13.42578125" customWidth="1"/>
    <col min="4888" max="4888" width="22.85546875" customWidth="1"/>
    <col min="5121" max="5121" width="22.140625" customWidth="1"/>
    <col min="5122" max="5122" width="8.7109375" customWidth="1"/>
    <col min="5123" max="5123" width="17.5703125" customWidth="1"/>
    <col min="5125" max="5125" width="15.7109375" customWidth="1"/>
    <col min="5127" max="5127" width="19" customWidth="1"/>
    <col min="5128" max="5128" width="21.5703125" customWidth="1"/>
    <col min="5129" max="5131" width="15.85546875" customWidth="1"/>
    <col min="5132" max="5132" width="16.5703125" customWidth="1"/>
    <col min="5133" max="5133" width="14.85546875" customWidth="1"/>
    <col min="5134" max="5134" width="14.42578125" customWidth="1"/>
    <col min="5140" max="5140" width="14.5703125" bestFit="1" customWidth="1"/>
    <col min="5141" max="5141" width="15" customWidth="1"/>
    <col min="5143" max="5143" width="13.42578125" customWidth="1"/>
    <col min="5144" max="5144" width="22.85546875" customWidth="1"/>
    <col min="5377" max="5377" width="22.140625" customWidth="1"/>
    <col min="5378" max="5378" width="8.7109375" customWidth="1"/>
    <col min="5379" max="5379" width="17.5703125" customWidth="1"/>
    <col min="5381" max="5381" width="15.7109375" customWidth="1"/>
    <col min="5383" max="5383" width="19" customWidth="1"/>
    <col min="5384" max="5384" width="21.5703125" customWidth="1"/>
    <col min="5385" max="5387" width="15.85546875" customWidth="1"/>
    <col min="5388" max="5388" width="16.5703125" customWidth="1"/>
    <col min="5389" max="5389" width="14.85546875" customWidth="1"/>
    <col min="5390" max="5390" width="14.42578125" customWidth="1"/>
    <col min="5396" max="5396" width="14.5703125" bestFit="1" customWidth="1"/>
    <col min="5397" max="5397" width="15" customWidth="1"/>
    <col min="5399" max="5399" width="13.42578125" customWidth="1"/>
    <col min="5400" max="5400" width="22.85546875" customWidth="1"/>
    <col min="5633" max="5633" width="22.140625" customWidth="1"/>
    <col min="5634" max="5634" width="8.7109375" customWidth="1"/>
    <col min="5635" max="5635" width="17.5703125" customWidth="1"/>
    <col min="5637" max="5637" width="15.7109375" customWidth="1"/>
    <col min="5639" max="5639" width="19" customWidth="1"/>
    <col min="5640" max="5640" width="21.5703125" customWidth="1"/>
    <col min="5641" max="5643" width="15.85546875" customWidth="1"/>
    <col min="5644" max="5644" width="16.5703125" customWidth="1"/>
    <col min="5645" max="5645" width="14.85546875" customWidth="1"/>
    <col min="5646" max="5646" width="14.42578125" customWidth="1"/>
    <col min="5652" max="5652" width="14.5703125" bestFit="1" customWidth="1"/>
    <col min="5653" max="5653" width="15" customWidth="1"/>
    <col min="5655" max="5655" width="13.42578125" customWidth="1"/>
    <col min="5656" max="5656" width="22.85546875" customWidth="1"/>
    <col min="5889" max="5889" width="22.140625" customWidth="1"/>
    <col min="5890" max="5890" width="8.7109375" customWidth="1"/>
    <col min="5891" max="5891" width="17.5703125" customWidth="1"/>
    <col min="5893" max="5893" width="15.7109375" customWidth="1"/>
    <col min="5895" max="5895" width="19" customWidth="1"/>
    <col min="5896" max="5896" width="21.5703125" customWidth="1"/>
    <col min="5897" max="5899" width="15.85546875" customWidth="1"/>
    <col min="5900" max="5900" width="16.5703125" customWidth="1"/>
    <col min="5901" max="5901" width="14.85546875" customWidth="1"/>
    <col min="5902" max="5902" width="14.42578125" customWidth="1"/>
    <col min="5908" max="5908" width="14.5703125" bestFit="1" customWidth="1"/>
    <col min="5909" max="5909" width="15" customWidth="1"/>
    <col min="5911" max="5911" width="13.42578125" customWidth="1"/>
    <col min="5912" max="5912" width="22.85546875" customWidth="1"/>
    <col min="6145" max="6145" width="22.140625" customWidth="1"/>
    <col min="6146" max="6146" width="8.7109375" customWidth="1"/>
    <col min="6147" max="6147" width="17.5703125" customWidth="1"/>
    <col min="6149" max="6149" width="15.7109375" customWidth="1"/>
    <col min="6151" max="6151" width="19" customWidth="1"/>
    <col min="6152" max="6152" width="21.5703125" customWidth="1"/>
    <col min="6153" max="6155" width="15.85546875" customWidth="1"/>
    <col min="6156" max="6156" width="16.5703125" customWidth="1"/>
    <col min="6157" max="6157" width="14.85546875" customWidth="1"/>
    <col min="6158" max="6158" width="14.42578125" customWidth="1"/>
    <col min="6164" max="6164" width="14.5703125" bestFit="1" customWidth="1"/>
    <col min="6165" max="6165" width="15" customWidth="1"/>
    <col min="6167" max="6167" width="13.42578125" customWidth="1"/>
    <col min="6168" max="6168" width="22.85546875" customWidth="1"/>
    <col min="6401" max="6401" width="22.140625" customWidth="1"/>
    <col min="6402" max="6402" width="8.7109375" customWidth="1"/>
    <col min="6403" max="6403" width="17.5703125" customWidth="1"/>
    <col min="6405" max="6405" width="15.7109375" customWidth="1"/>
    <col min="6407" max="6407" width="19" customWidth="1"/>
    <col min="6408" max="6408" width="21.5703125" customWidth="1"/>
    <col min="6409" max="6411" width="15.85546875" customWidth="1"/>
    <col min="6412" max="6412" width="16.5703125" customWidth="1"/>
    <col min="6413" max="6413" width="14.85546875" customWidth="1"/>
    <col min="6414" max="6414" width="14.42578125" customWidth="1"/>
    <col min="6420" max="6420" width="14.5703125" bestFit="1" customWidth="1"/>
    <col min="6421" max="6421" width="15" customWidth="1"/>
    <col min="6423" max="6423" width="13.42578125" customWidth="1"/>
    <col min="6424" max="6424" width="22.85546875" customWidth="1"/>
    <col min="6657" max="6657" width="22.140625" customWidth="1"/>
    <col min="6658" max="6658" width="8.7109375" customWidth="1"/>
    <col min="6659" max="6659" width="17.5703125" customWidth="1"/>
    <col min="6661" max="6661" width="15.7109375" customWidth="1"/>
    <col min="6663" max="6663" width="19" customWidth="1"/>
    <col min="6664" max="6664" width="21.5703125" customWidth="1"/>
    <col min="6665" max="6667" width="15.85546875" customWidth="1"/>
    <col min="6668" max="6668" width="16.5703125" customWidth="1"/>
    <col min="6669" max="6669" width="14.85546875" customWidth="1"/>
    <col min="6670" max="6670" width="14.42578125" customWidth="1"/>
    <col min="6676" max="6676" width="14.5703125" bestFit="1" customWidth="1"/>
    <col min="6677" max="6677" width="15" customWidth="1"/>
    <col min="6679" max="6679" width="13.42578125" customWidth="1"/>
    <col min="6680" max="6680" width="22.85546875" customWidth="1"/>
    <col min="6913" max="6913" width="22.140625" customWidth="1"/>
    <col min="6914" max="6914" width="8.7109375" customWidth="1"/>
    <col min="6915" max="6915" width="17.5703125" customWidth="1"/>
    <col min="6917" max="6917" width="15.7109375" customWidth="1"/>
    <col min="6919" max="6919" width="19" customWidth="1"/>
    <col min="6920" max="6920" width="21.5703125" customWidth="1"/>
    <col min="6921" max="6923" width="15.85546875" customWidth="1"/>
    <col min="6924" max="6924" width="16.5703125" customWidth="1"/>
    <col min="6925" max="6925" width="14.85546875" customWidth="1"/>
    <col min="6926" max="6926" width="14.42578125" customWidth="1"/>
    <col min="6932" max="6932" width="14.5703125" bestFit="1" customWidth="1"/>
    <col min="6933" max="6933" width="15" customWidth="1"/>
    <col min="6935" max="6935" width="13.42578125" customWidth="1"/>
    <col min="6936" max="6936" width="22.85546875" customWidth="1"/>
    <col min="7169" max="7169" width="22.140625" customWidth="1"/>
    <col min="7170" max="7170" width="8.7109375" customWidth="1"/>
    <col min="7171" max="7171" width="17.5703125" customWidth="1"/>
    <col min="7173" max="7173" width="15.7109375" customWidth="1"/>
    <col min="7175" max="7175" width="19" customWidth="1"/>
    <col min="7176" max="7176" width="21.5703125" customWidth="1"/>
    <col min="7177" max="7179" width="15.85546875" customWidth="1"/>
    <col min="7180" max="7180" width="16.5703125" customWidth="1"/>
    <col min="7181" max="7181" width="14.85546875" customWidth="1"/>
    <col min="7182" max="7182" width="14.42578125" customWidth="1"/>
    <col min="7188" max="7188" width="14.5703125" bestFit="1" customWidth="1"/>
    <col min="7189" max="7189" width="15" customWidth="1"/>
    <col min="7191" max="7191" width="13.42578125" customWidth="1"/>
    <col min="7192" max="7192" width="22.85546875" customWidth="1"/>
    <col min="7425" max="7425" width="22.140625" customWidth="1"/>
    <col min="7426" max="7426" width="8.7109375" customWidth="1"/>
    <col min="7427" max="7427" width="17.5703125" customWidth="1"/>
    <col min="7429" max="7429" width="15.7109375" customWidth="1"/>
    <col min="7431" max="7431" width="19" customWidth="1"/>
    <col min="7432" max="7432" width="21.5703125" customWidth="1"/>
    <col min="7433" max="7435" width="15.85546875" customWidth="1"/>
    <col min="7436" max="7436" width="16.5703125" customWidth="1"/>
    <col min="7437" max="7437" width="14.85546875" customWidth="1"/>
    <col min="7438" max="7438" width="14.42578125" customWidth="1"/>
    <col min="7444" max="7444" width="14.5703125" bestFit="1" customWidth="1"/>
    <col min="7445" max="7445" width="15" customWidth="1"/>
    <col min="7447" max="7447" width="13.42578125" customWidth="1"/>
    <col min="7448" max="7448" width="22.85546875" customWidth="1"/>
    <col min="7681" max="7681" width="22.140625" customWidth="1"/>
    <col min="7682" max="7682" width="8.7109375" customWidth="1"/>
    <col min="7683" max="7683" width="17.5703125" customWidth="1"/>
    <col min="7685" max="7685" width="15.7109375" customWidth="1"/>
    <col min="7687" max="7687" width="19" customWidth="1"/>
    <col min="7688" max="7688" width="21.5703125" customWidth="1"/>
    <col min="7689" max="7691" width="15.85546875" customWidth="1"/>
    <col min="7692" max="7692" width="16.5703125" customWidth="1"/>
    <col min="7693" max="7693" width="14.85546875" customWidth="1"/>
    <col min="7694" max="7694" width="14.42578125" customWidth="1"/>
    <col min="7700" max="7700" width="14.5703125" bestFit="1" customWidth="1"/>
    <col min="7701" max="7701" width="15" customWidth="1"/>
    <col min="7703" max="7703" width="13.42578125" customWidth="1"/>
    <col min="7704" max="7704" width="22.85546875" customWidth="1"/>
    <col min="7937" max="7937" width="22.140625" customWidth="1"/>
    <col min="7938" max="7938" width="8.7109375" customWidth="1"/>
    <col min="7939" max="7939" width="17.5703125" customWidth="1"/>
    <col min="7941" max="7941" width="15.7109375" customWidth="1"/>
    <col min="7943" max="7943" width="19" customWidth="1"/>
    <col min="7944" max="7944" width="21.5703125" customWidth="1"/>
    <col min="7945" max="7947" width="15.85546875" customWidth="1"/>
    <col min="7948" max="7948" width="16.5703125" customWidth="1"/>
    <col min="7949" max="7949" width="14.85546875" customWidth="1"/>
    <col min="7950" max="7950" width="14.42578125" customWidth="1"/>
    <col min="7956" max="7956" width="14.5703125" bestFit="1" customWidth="1"/>
    <col min="7957" max="7957" width="15" customWidth="1"/>
    <col min="7959" max="7959" width="13.42578125" customWidth="1"/>
    <col min="7960" max="7960" width="22.85546875" customWidth="1"/>
    <col min="8193" max="8193" width="22.140625" customWidth="1"/>
    <col min="8194" max="8194" width="8.7109375" customWidth="1"/>
    <col min="8195" max="8195" width="17.5703125" customWidth="1"/>
    <col min="8197" max="8197" width="15.7109375" customWidth="1"/>
    <col min="8199" max="8199" width="19" customWidth="1"/>
    <col min="8200" max="8200" width="21.5703125" customWidth="1"/>
    <col min="8201" max="8203" width="15.85546875" customWidth="1"/>
    <col min="8204" max="8204" width="16.5703125" customWidth="1"/>
    <col min="8205" max="8205" width="14.85546875" customWidth="1"/>
    <col min="8206" max="8206" width="14.42578125" customWidth="1"/>
    <col min="8212" max="8212" width="14.5703125" bestFit="1" customWidth="1"/>
    <col min="8213" max="8213" width="15" customWidth="1"/>
    <col min="8215" max="8215" width="13.42578125" customWidth="1"/>
    <col min="8216" max="8216" width="22.85546875" customWidth="1"/>
    <col min="8449" max="8449" width="22.140625" customWidth="1"/>
    <col min="8450" max="8450" width="8.7109375" customWidth="1"/>
    <col min="8451" max="8451" width="17.5703125" customWidth="1"/>
    <col min="8453" max="8453" width="15.7109375" customWidth="1"/>
    <col min="8455" max="8455" width="19" customWidth="1"/>
    <col min="8456" max="8456" width="21.5703125" customWidth="1"/>
    <col min="8457" max="8459" width="15.85546875" customWidth="1"/>
    <col min="8460" max="8460" width="16.5703125" customWidth="1"/>
    <col min="8461" max="8461" width="14.85546875" customWidth="1"/>
    <col min="8462" max="8462" width="14.42578125" customWidth="1"/>
    <col min="8468" max="8468" width="14.5703125" bestFit="1" customWidth="1"/>
    <col min="8469" max="8469" width="15" customWidth="1"/>
    <col min="8471" max="8471" width="13.42578125" customWidth="1"/>
    <col min="8472" max="8472" width="22.85546875" customWidth="1"/>
    <col min="8705" max="8705" width="22.140625" customWidth="1"/>
    <col min="8706" max="8706" width="8.7109375" customWidth="1"/>
    <col min="8707" max="8707" width="17.5703125" customWidth="1"/>
    <col min="8709" max="8709" width="15.7109375" customWidth="1"/>
    <col min="8711" max="8711" width="19" customWidth="1"/>
    <col min="8712" max="8712" width="21.5703125" customWidth="1"/>
    <col min="8713" max="8715" width="15.85546875" customWidth="1"/>
    <col min="8716" max="8716" width="16.5703125" customWidth="1"/>
    <col min="8717" max="8717" width="14.85546875" customWidth="1"/>
    <col min="8718" max="8718" width="14.42578125" customWidth="1"/>
    <col min="8724" max="8724" width="14.5703125" bestFit="1" customWidth="1"/>
    <col min="8725" max="8725" width="15" customWidth="1"/>
    <col min="8727" max="8727" width="13.42578125" customWidth="1"/>
    <col min="8728" max="8728" width="22.85546875" customWidth="1"/>
    <col min="8961" max="8961" width="22.140625" customWidth="1"/>
    <col min="8962" max="8962" width="8.7109375" customWidth="1"/>
    <col min="8963" max="8963" width="17.5703125" customWidth="1"/>
    <col min="8965" max="8965" width="15.7109375" customWidth="1"/>
    <col min="8967" max="8967" width="19" customWidth="1"/>
    <col min="8968" max="8968" width="21.5703125" customWidth="1"/>
    <col min="8969" max="8971" width="15.85546875" customWidth="1"/>
    <col min="8972" max="8972" width="16.5703125" customWidth="1"/>
    <col min="8973" max="8973" width="14.85546875" customWidth="1"/>
    <col min="8974" max="8974" width="14.42578125" customWidth="1"/>
    <col min="8980" max="8980" width="14.5703125" bestFit="1" customWidth="1"/>
    <col min="8981" max="8981" width="15" customWidth="1"/>
    <col min="8983" max="8983" width="13.42578125" customWidth="1"/>
    <col min="8984" max="8984" width="22.85546875" customWidth="1"/>
    <col min="9217" max="9217" width="22.140625" customWidth="1"/>
    <col min="9218" max="9218" width="8.7109375" customWidth="1"/>
    <col min="9219" max="9219" width="17.5703125" customWidth="1"/>
    <col min="9221" max="9221" width="15.7109375" customWidth="1"/>
    <col min="9223" max="9223" width="19" customWidth="1"/>
    <col min="9224" max="9224" width="21.5703125" customWidth="1"/>
    <col min="9225" max="9227" width="15.85546875" customWidth="1"/>
    <col min="9228" max="9228" width="16.5703125" customWidth="1"/>
    <col min="9229" max="9229" width="14.85546875" customWidth="1"/>
    <col min="9230" max="9230" width="14.42578125" customWidth="1"/>
    <col min="9236" max="9236" width="14.5703125" bestFit="1" customWidth="1"/>
    <col min="9237" max="9237" width="15" customWidth="1"/>
    <col min="9239" max="9239" width="13.42578125" customWidth="1"/>
    <col min="9240" max="9240" width="22.85546875" customWidth="1"/>
    <col min="9473" max="9473" width="22.140625" customWidth="1"/>
    <col min="9474" max="9474" width="8.7109375" customWidth="1"/>
    <col min="9475" max="9475" width="17.5703125" customWidth="1"/>
    <col min="9477" max="9477" width="15.7109375" customWidth="1"/>
    <col min="9479" max="9479" width="19" customWidth="1"/>
    <col min="9480" max="9480" width="21.5703125" customWidth="1"/>
    <col min="9481" max="9483" width="15.85546875" customWidth="1"/>
    <col min="9484" max="9484" width="16.5703125" customWidth="1"/>
    <col min="9485" max="9485" width="14.85546875" customWidth="1"/>
    <col min="9486" max="9486" width="14.42578125" customWidth="1"/>
    <col min="9492" max="9492" width="14.5703125" bestFit="1" customWidth="1"/>
    <col min="9493" max="9493" width="15" customWidth="1"/>
    <col min="9495" max="9495" width="13.42578125" customWidth="1"/>
    <col min="9496" max="9496" width="22.85546875" customWidth="1"/>
    <col min="9729" max="9729" width="22.140625" customWidth="1"/>
    <col min="9730" max="9730" width="8.7109375" customWidth="1"/>
    <col min="9731" max="9731" width="17.5703125" customWidth="1"/>
    <col min="9733" max="9733" width="15.7109375" customWidth="1"/>
    <col min="9735" max="9735" width="19" customWidth="1"/>
    <col min="9736" max="9736" width="21.5703125" customWidth="1"/>
    <col min="9737" max="9739" width="15.85546875" customWidth="1"/>
    <col min="9740" max="9740" width="16.5703125" customWidth="1"/>
    <col min="9741" max="9741" width="14.85546875" customWidth="1"/>
    <col min="9742" max="9742" width="14.42578125" customWidth="1"/>
    <col min="9748" max="9748" width="14.5703125" bestFit="1" customWidth="1"/>
    <col min="9749" max="9749" width="15" customWidth="1"/>
    <col min="9751" max="9751" width="13.42578125" customWidth="1"/>
    <col min="9752" max="9752" width="22.85546875" customWidth="1"/>
    <col min="9985" max="9985" width="22.140625" customWidth="1"/>
    <col min="9986" max="9986" width="8.7109375" customWidth="1"/>
    <col min="9987" max="9987" width="17.5703125" customWidth="1"/>
    <col min="9989" max="9989" width="15.7109375" customWidth="1"/>
    <col min="9991" max="9991" width="19" customWidth="1"/>
    <col min="9992" max="9992" width="21.5703125" customWidth="1"/>
    <col min="9993" max="9995" width="15.85546875" customWidth="1"/>
    <col min="9996" max="9996" width="16.5703125" customWidth="1"/>
    <col min="9997" max="9997" width="14.85546875" customWidth="1"/>
    <col min="9998" max="9998" width="14.42578125" customWidth="1"/>
    <col min="10004" max="10004" width="14.5703125" bestFit="1" customWidth="1"/>
    <col min="10005" max="10005" width="15" customWidth="1"/>
    <col min="10007" max="10007" width="13.42578125" customWidth="1"/>
    <col min="10008" max="10008" width="22.85546875" customWidth="1"/>
    <col min="10241" max="10241" width="22.140625" customWidth="1"/>
    <col min="10242" max="10242" width="8.7109375" customWidth="1"/>
    <col min="10243" max="10243" width="17.5703125" customWidth="1"/>
    <col min="10245" max="10245" width="15.7109375" customWidth="1"/>
    <col min="10247" max="10247" width="19" customWidth="1"/>
    <col min="10248" max="10248" width="21.5703125" customWidth="1"/>
    <col min="10249" max="10251" width="15.85546875" customWidth="1"/>
    <col min="10252" max="10252" width="16.5703125" customWidth="1"/>
    <col min="10253" max="10253" width="14.85546875" customWidth="1"/>
    <col min="10254" max="10254" width="14.42578125" customWidth="1"/>
    <col min="10260" max="10260" width="14.5703125" bestFit="1" customWidth="1"/>
    <col min="10261" max="10261" width="15" customWidth="1"/>
    <col min="10263" max="10263" width="13.42578125" customWidth="1"/>
    <col min="10264" max="10264" width="22.85546875" customWidth="1"/>
    <col min="10497" max="10497" width="22.140625" customWidth="1"/>
    <col min="10498" max="10498" width="8.7109375" customWidth="1"/>
    <col min="10499" max="10499" width="17.5703125" customWidth="1"/>
    <col min="10501" max="10501" width="15.7109375" customWidth="1"/>
    <col min="10503" max="10503" width="19" customWidth="1"/>
    <col min="10504" max="10504" width="21.5703125" customWidth="1"/>
    <col min="10505" max="10507" width="15.85546875" customWidth="1"/>
    <col min="10508" max="10508" width="16.5703125" customWidth="1"/>
    <col min="10509" max="10509" width="14.85546875" customWidth="1"/>
    <col min="10510" max="10510" width="14.42578125" customWidth="1"/>
    <col min="10516" max="10516" width="14.5703125" bestFit="1" customWidth="1"/>
    <col min="10517" max="10517" width="15" customWidth="1"/>
    <col min="10519" max="10519" width="13.42578125" customWidth="1"/>
    <col min="10520" max="10520" width="22.85546875" customWidth="1"/>
    <col min="10753" max="10753" width="22.140625" customWidth="1"/>
    <col min="10754" max="10754" width="8.7109375" customWidth="1"/>
    <col min="10755" max="10755" width="17.5703125" customWidth="1"/>
    <col min="10757" max="10757" width="15.7109375" customWidth="1"/>
    <col min="10759" max="10759" width="19" customWidth="1"/>
    <col min="10760" max="10760" width="21.5703125" customWidth="1"/>
    <col min="10761" max="10763" width="15.85546875" customWidth="1"/>
    <col min="10764" max="10764" width="16.5703125" customWidth="1"/>
    <col min="10765" max="10765" width="14.85546875" customWidth="1"/>
    <col min="10766" max="10766" width="14.42578125" customWidth="1"/>
    <col min="10772" max="10772" width="14.5703125" bestFit="1" customWidth="1"/>
    <col min="10773" max="10773" width="15" customWidth="1"/>
    <col min="10775" max="10775" width="13.42578125" customWidth="1"/>
    <col min="10776" max="10776" width="22.85546875" customWidth="1"/>
    <col min="11009" max="11009" width="22.140625" customWidth="1"/>
    <col min="11010" max="11010" width="8.7109375" customWidth="1"/>
    <col min="11011" max="11011" width="17.5703125" customWidth="1"/>
    <col min="11013" max="11013" width="15.7109375" customWidth="1"/>
    <col min="11015" max="11015" width="19" customWidth="1"/>
    <col min="11016" max="11016" width="21.5703125" customWidth="1"/>
    <col min="11017" max="11019" width="15.85546875" customWidth="1"/>
    <col min="11020" max="11020" width="16.5703125" customWidth="1"/>
    <col min="11021" max="11021" width="14.85546875" customWidth="1"/>
    <col min="11022" max="11022" width="14.42578125" customWidth="1"/>
    <col min="11028" max="11028" width="14.5703125" bestFit="1" customWidth="1"/>
    <col min="11029" max="11029" width="15" customWidth="1"/>
    <col min="11031" max="11031" width="13.42578125" customWidth="1"/>
    <col min="11032" max="11032" width="22.85546875" customWidth="1"/>
    <col min="11265" max="11265" width="22.140625" customWidth="1"/>
    <col min="11266" max="11266" width="8.7109375" customWidth="1"/>
    <col min="11267" max="11267" width="17.5703125" customWidth="1"/>
    <col min="11269" max="11269" width="15.7109375" customWidth="1"/>
    <col min="11271" max="11271" width="19" customWidth="1"/>
    <col min="11272" max="11272" width="21.5703125" customWidth="1"/>
    <col min="11273" max="11275" width="15.85546875" customWidth="1"/>
    <col min="11276" max="11276" width="16.5703125" customWidth="1"/>
    <col min="11277" max="11277" width="14.85546875" customWidth="1"/>
    <col min="11278" max="11278" width="14.42578125" customWidth="1"/>
    <col min="11284" max="11284" width="14.5703125" bestFit="1" customWidth="1"/>
    <col min="11285" max="11285" width="15" customWidth="1"/>
    <col min="11287" max="11287" width="13.42578125" customWidth="1"/>
    <col min="11288" max="11288" width="22.85546875" customWidth="1"/>
    <col min="11521" max="11521" width="22.140625" customWidth="1"/>
    <col min="11522" max="11522" width="8.7109375" customWidth="1"/>
    <col min="11523" max="11523" width="17.5703125" customWidth="1"/>
    <col min="11525" max="11525" width="15.7109375" customWidth="1"/>
    <col min="11527" max="11527" width="19" customWidth="1"/>
    <col min="11528" max="11528" width="21.5703125" customWidth="1"/>
    <col min="11529" max="11531" width="15.85546875" customWidth="1"/>
    <col min="11532" max="11532" width="16.5703125" customWidth="1"/>
    <col min="11533" max="11533" width="14.85546875" customWidth="1"/>
    <col min="11534" max="11534" width="14.42578125" customWidth="1"/>
    <col min="11540" max="11540" width="14.5703125" bestFit="1" customWidth="1"/>
    <col min="11541" max="11541" width="15" customWidth="1"/>
    <col min="11543" max="11543" width="13.42578125" customWidth="1"/>
    <col min="11544" max="11544" width="22.85546875" customWidth="1"/>
    <col min="11777" max="11777" width="22.140625" customWidth="1"/>
    <col min="11778" max="11778" width="8.7109375" customWidth="1"/>
    <col min="11779" max="11779" width="17.5703125" customWidth="1"/>
    <col min="11781" max="11781" width="15.7109375" customWidth="1"/>
    <col min="11783" max="11783" width="19" customWidth="1"/>
    <col min="11784" max="11784" width="21.5703125" customWidth="1"/>
    <col min="11785" max="11787" width="15.85546875" customWidth="1"/>
    <col min="11788" max="11788" width="16.5703125" customWidth="1"/>
    <col min="11789" max="11789" width="14.85546875" customWidth="1"/>
    <col min="11790" max="11790" width="14.42578125" customWidth="1"/>
    <col min="11796" max="11796" width="14.5703125" bestFit="1" customWidth="1"/>
    <col min="11797" max="11797" width="15" customWidth="1"/>
    <col min="11799" max="11799" width="13.42578125" customWidth="1"/>
    <col min="11800" max="11800" width="22.85546875" customWidth="1"/>
    <col min="12033" max="12033" width="22.140625" customWidth="1"/>
    <col min="12034" max="12034" width="8.7109375" customWidth="1"/>
    <col min="12035" max="12035" width="17.5703125" customWidth="1"/>
    <col min="12037" max="12037" width="15.7109375" customWidth="1"/>
    <col min="12039" max="12039" width="19" customWidth="1"/>
    <col min="12040" max="12040" width="21.5703125" customWidth="1"/>
    <col min="12041" max="12043" width="15.85546875" customWidth="1"/>
    <col min="12044" max="12044" width="16.5703125" customWidth="1"/>
    <col min="12045" max="12045" width="14.85546875" customWidth="1"/>
    <col min="12046" max="12046" width="14.42578125" customWidth="1"/>
    <col min="12052" max="12052" width="14.5703125" bestFit="1" customWidth="1"/>
    <col min="12053" max="12053" width="15" customWidth="1"/>
    <col min="12055" max="12055" width="13.42578125" customWidth="1"/>
    <col min="12056" max="12056" width="22.85546875" customWidth="1"/>
    <col min="12289" max="12289" width="22.140625" customWidth="1"/>
    <col min="12290" max="12290" width="8.7109375" customWidth="1"/>
    <col min="12291" max="12291" width="17.5703125" customWidth="1"/>
    <col min="12293" max="12293" width="15.7109375" customWidth="1"/>
    <col min="12295" max="12295" width="19" customWidth="1"/>
    <col min="12296" max="12296" width="21.5703125" customWidth="1"/>
    <col min="12297" max="12299" width="15.85546875" customWidth="1"/>
    <col min="12300" max="12300" width="16.5703125" customWidth="1"/>
    <col min="12301" max="12301" width="14.85546875" customWidth="1"/>
    <col min="12302" max="12302" width="14.42578125" customWidth="1"/>
    <col min="12308" max="12308" width="14.5703125" bestFit="1" customWidth="1"/>
    <col min="12309" max="12309" width="15" customWidth="1"/>
    <col min="12311" max="12311" width="13.42578125" customWidth="1"/>
    <col min="12312" max="12312" width="22.85546875" customWidth="1"/>
    <col min="12545" max="12545" width="22.140625" customWidth="1"/>
    <col min="12546" max="12546" width="8.7109375" customWidth="1"/>
    <col min="12547" max="12547" width="17.5703125" customWidth="1"/>
    <col min="12549" max="12549" width="15.7109375" customWidth="1"/>
    <col min="12551" max="12551" width="19" customWidth="1"/>
    <col min="12552" max="12552" width="21.5703125" customWidth="1"/>
    <col min="12553" max="12555" width="15.85546875" customWidth="1"/>
    <col min="12556" max="12556" width="16.5703125" customWidth="1"/>
    <col min="12557" max="12557" width="14.85546875" customWidth="1"/>
    <col min="12558" max="12558" width="14.42578125" customWidth="1"/>
    <col min="12564" max="12564" width="14.5703125" bestFit="1" customWidth="1"/>
    <col min="12565" max="12565" width="15" customWidth="1"/>
    <col min="12567" max="12567" width="13.42578125" customWidth="1"/>
    <col min="12568" max="12568" width="22.85546875" customWidth="1"/>
    <col min="12801" max="12801" width="22.140625" customWidth="1"/>
    <col min="12802" max="12802" width="8.7109375" customWidth="1"/>
    <col min="12803" max="12803" width="17.5703125" customWidth="1"/>
    <col min="12805" max="12805" width="15.7109375" customWidth="1"/>
    <col min="12807" max="12807" width="19" customWidth="1"/>
    <col min="12808" max="12808" width="21.5703125" customWidth="1"/>
    <col min="12809" max="12811" width="15.85546875" customWidth="1"/>
    <col min="12812" max="12812" width="16.5703125" customWidth="1"/>
    <col min="12813" max="12813" width="14.85546875" customWidth="1"/>
    <col min="12814" max="12814" width="14.42578125" customWidth="1"/>
    <col min="12820" max="12820" width="14.5703125" bestFit="1" customWidth="1"/>
    <col min="12821" max="12821" width="15" customWidth="1"/>
    <col min="12823" max="12823" width="13.42578125" customWidth="1"/>
    <col min="12824" max="12824" width="22.85546875" customWidth="1"/>
    <col min="13057" max="13057" width="22.140625" customWidth="1"/>
    <col min="13058" max="13058" width="8.7109375" customWidth="1"/>
    <col min="13059" max="13059" width="17.5703125" customWidth="1"/>
    <col min="13061" max="13061" width="15.7109375" customWidth="1"/>
    <col min="13063" max="13063" width="19" customWidth="1"/>
    <col min="13064" max="13064" width="21.5703125" customWidth="1"/>
    <col min="13065" max="13067" width="15.85546875" customWidth="1"/>
    <col min="13068" max="13068" width="16.5703125" customWidth="1"/>
    <col min="13069" max="13069" width="14.85546875" customWidth="1"/>
    <col min="13070" max="13070" width="14.42578125" customWidth="1"/>
    <col min="13076" max="13076" width="14.5703125" bestFit="1" customWidth="1"/>
    <col min="13077" max="13077" width="15" customWidth="1"/>
    <col min="13079" max="13079" width="13.42578125" customWidth="1"/>
    <col min="13080" max="13080" width="22.85546875" customWidth="1"/>
    <col min="13313" max="13313" width="22.140625" customWidth="1"/>
    <col min="13314" max="13314" width="8.7109375" customWidth="1"/>
    <col min="13315" max="13315" width="17.5703125" customWidth="1"/>
    <col min="13317" max="13317" width="15.7109375" customWidth="1"/>
    <col min="13319" max="13319" width="19" customWidth="1"/>
    <col min="13320" max="13320" width="21.5703125" customWidth="1"/>
    <col min="13321" max="13323" width="15.85546875" customWidth="1"/>
    <col min="13324" max="13324" width="16.5703125" customWidth="1"/>
    <col min="13325" max="13325" width="14.85546875" customWidth="1"/>
    <col min="13326" max="13326" width="14.42578125" customWidth="1"/>
    <col min="13332" max="13332" width="14.5703125" bestFit="1" customWidth="1"/>
    <col min="13333" max="13333" width="15" customWidth="1"/>
    <col min="13335" max="13335" width="13.42578125" customWidth="1"/>
    <col min="13336" max="13336" width="22.85546875" customWidth="1"/>
    <col min="13569" max="13569" width="22.140625" customWidth="1"/>
    <col min="13570" max="13570" width="8.7109375" customWidth="1"/>
    <col min="13571" max="13571" width="17.5703125" customWidth="1"/>
    <col min="13573" max="13573" width="15.7109375" customWidth="1"/>
    <col min="13575" max="13575" width="19" customWidth="1"/>
    <col min="13576" max="13576" width="21.5703125" customWidth="1"/>
    <col min="13577" max="13579" width="15.85546875" customWidth="1"/>
    <col min="13580" max="13580" width="16.5703125" customWidth="1"/>
    <col min="13581" max="13581" width="14.85546875" customWidth="1"/>
    <col min="13582" max="13582" width="14.42578125" customWidth="1"/>
    <col min="13588" max="13588" width="14.5703125" bestFit="1" customWidth="1"/>
    <col min="13589" max="13589" width="15" customWidth="1"/>
    <col min="13591" max="13591" width="13.42578125" customWidth="1"/>
    <col min="13592" max="13592" width="22.85546875" customWidth="1"/>
    <col min="13825" max="13825" width="22.140625" customWidth="1"/>
    <col min="13826" max="13826" width="8.7109375" customWidth="1"/>
    <col min="13827" max="13827" width="17.5703125" customWidth="1"/>
    <col min="13829" max="13829" width="15.7109375" customWidth="1"/>
    <col min="13831" max="13831" width="19" customWidth="1"/>
    <col min="13832" max="13832" width="21.5703125" customWidth="1"/>
    <col min="13833" max="13835" width="15.85546875" customWidth="1"/>
    <col min="13836" max="13836" width="16.5703125" customWidth="1"/>
    <col min="13837" max="13837" width="14.85546875" customWidth="1"/>
    <col min="13838" max="13838" width="14.42578125" customWidth="1"/>
    <col min="13844" max="13844" width="14.5703125" bestFit="1" customWidth="1"/>
    <col min="13845" max="13845" width="15" customWidth="1"/>
    <col min="13847" max="13847" width="13.42578125" customWidth="1"/>
    <col min="13848" max="13848" width="22.85546875" customWidth="1"/>
    <col min="14081" max="14081" width="22.140625" customWidth="1"/>
    <col min="14082" max="14082" width="8.7109375" customWidth="1"/>
    <col min="14083" max="14083" width="17.5703125" customWidth="1"/>
    <col min="14085" max="14085" width="15.7109375" customWidth="1"/>
    <col min="14087" max="14087" width="19" customWidth="1"/>
    <col min="14088" max="14088" width="21.5703125" customWidth="1"/>
    <col min="14089" max="14091" width="15.85546875" customWidth="1"/>
    <col min="14092" max="14092" width="16.5703125" customWidth="1"/>
    <col min="14093" max="14093" width="14.85546875" customWidth="1"/>
    <col min="14094" max="14094" width="14.42578125" customWidth="1"/>
    <col min="14100" max="14100" width="14.5703125" bestFit="1" customWidth="1"/>
    <col min="14101" max="14101" width="15" customWidth="1"/>
    <col min="14103" max="14103" width="13.42578125" customWidth="1"/>
    <col min="14104" max="14104" width="22.85546875" customWidth="1"/>
    <col min="14337" max="14337" width="22.140625" customWidth="1"/>
    <col min="14338" max="14338" width="8.7109375" customWidth="1"/>
    <col min="14339" max="14339" width="17.5703125" customWidth="1"/>
    <col min="14341" max="14341" width="15.7109375" customWidth="1"/>
    <col min="14343" max="14343" width="19" customWidth="1"/>
    <col min="14344" max="14344" width="21.5703125" customWidth="1"/>
    <col min="14345" max="14347" width="15.85546875" customWidth="1"/>
    <col min="14348" max="14348" width="16.5703125" customWidth="1"/>
    <col min="14349" max="14349" width="14.85546875" customWidth="1"/>
    <col min="14350" max="14350" width="14.42578125" customWidth="1"/>
    <col min="14356" max="14356" width="14.5703125" bestFit="1" customWidth="1"/>
    <col min="14357" max="14357" width="15" customWidth="1"/>
    <col min="14359" max="14359" width="13.42578125" customWidth="1"/>
    <col min="14360" max="14360" width="22.85546875" customWidth="1"/>
    <col min="14593" max="14593" width="22.140625" customWidth="1"/>
    <col min="14594" max="14594" width="8.7109375" customWidth="1"/>
    <col min="14595" max="14595" width="17.5703125" customWidth="1"/>
    <col min="14597" max="14597" width="15.7109375" customWidth="1"/>
    <col min="14599" max="14599" width="19" customWidth="1"/>
    <col min="14600" max="14600" width="21.5703125" customWidth="1"/>
    <col min="14601" max="14603" width="15.85546875" customWidth="1"/>
    <col min="14604" max="14604" width="16.5703125" customWidth="1"/>
    <col min="14605" max="14605" width="14.85546875" customWidth="1"/>
    <col min="14606" max="14606" width="14.42578125" customWidth="1"/>
    <col min="14612" max="14612" width="14.5703125" bestFit="1" customWidth="1"/>
    <col min="14613" max="14613" width="15" customWidth="1"/>
    <col min="14615" max="14615" width="13.42578125" customWidth="1"/>
    <col min="14616" max="14616" width="22.85546875" customWidth="1"/>
    <col min="14849" max="14849" width="22.140625" customWidth="1"/>
    <col min="14850" max="14850" width="8.7109375" customWidth="1"/>
    <col min="14851" max="14851" width="17.5703125" customWidth="1"/>
    <col min="14853" max="14853" width="15.7109375" customWidth="1"/>
    <col min="14855" max="14855" width="19" customWidth="1"/>
    <col min="14856" max="14856" width="21.5703125" customWidth="1"/>
    <col min="14857" max="14859" width="15.85546875" customWidth="1"/>
    <col min="14860" max="14860" width="16.5703125" customWidth="1"/>
    <col min="14861" max="14861" width="14.85546875" customWidth="1"/>
    <col min="14862" max="14862" width="14.42578125" customWidth="1"/>
    <col min="14868" max="14868" width="14.5703125" bestFit="1" customWidth="1"/>
    <col min="14869" max="14869" width="15" customWidth="1"/>
    <col min="14871" max="14871" width="13.42578125" customWidth="1"/>
    <col min="14872" max="14872" width="22.85546875" customWidth="1"/>
    <col min="15105" max="15105" width="22.140625" customWidth="1"/>
    <col min="15106" max="15106" width="8.7109375" customWidth="1"/>
    <col min="15107" max="15107" width="17.5703125" customWidth="1"/>
    <col min="15109" max="15109" width="15.7109375" customWidth="1"/>
    <col min="15111" max="15111" width="19" customWidth="1"/>
    <col min="15112" max="15112" width="21.5703125" customWidth="1"/>
    <col min="15113" max="15115" width="15.85546875" customWidth="1"/>
    <col min="15116" max="15116" width="16.5703125" customWidth="1"/>
    <col min="15117" max="15117" width="14.85546875" customWidth="1"/>
    <col min="15118" max="15118" width="14.42578125" customWidth="1"/>
    <col min="15124" max="15124" width="14.5703125" bestFit="1" customWidth="1"/>
    <col min="15125" max="15125" width="15" customWidth="1"/>
    <col min="15127" max="15127" width="13.42578125" customWidth="1"/>
    <col min="15128" max="15128" width="22.85546875" customWidth="1"/>
    <col min="15361" max="15361" width="22.140625" customWidth="1"/>
    <col min="15362" max="15362" width="8.7109375" customWidth="1"/>
    <col min="15363" max="15363" width="17.5703125" customWidth="1"/>
    <col min="15365" max="15365" width="15.7109375" customWidth="1"/>
    <col min="15367" max="15367" width="19" customWidth="1"/>
    <col min="15368" max="15368" width="21.5703125" customWidth="1"/>
    <col min="15369" max="15371" width="15.85546875" customWidth="1"/>
    <col min="15372" max="15372" width="16.5703125" customWidth="1"/>
    <col min="15373" max="15373" width="14.85546875" customWidth="1"/>
    <col min="15374" max="15374" width="14.42578125" customWidth="1"/>
    <col min="15380" max="15380" width="14.5703125" bestFit="1" customWidth="1"/>
    <col min="15381" max="15381" width="15" customWidth="1"/>
    <col min="15383" max="15383" width="13.42578125" customWidth="1"/>
    <col min="15384" max="15384" width="22.85546875" customWidth="1"/>
    <col min="15617" max="15617" width="22.140625" customWidth="1"/>
    <col min="15618" max="15618" width="8.7109375" customWidth="1"/>
    <col min="15619" max="15619" width="17.5703125" customWidth="1"/>
    <col min="15621" max="15621" width="15.7109375" customWidth="1"/>
    <col min="15623" max="15623" width="19" customWidth="1"/>
    <col min="15624" max="15624" width="21.5703125" customWidth="1"/>
    <col min="15625" max="15627" width="15.85546875" customWidth="1"/>
    <col min="15628" max="15628" width="16.5703125" customWidth="1"/>
    <col min="15629" max="15629" width="14.85546875" customWidth="1"/>
    <col min="15630" max="15630" width="14.42578125" customWidth="1"/>
    <col min="15636" max="15636" width="14.5703125" bestFit="1" customWidth="1"/>
    <col min="15637" max="15637" width="15" customWidth="1"/>
    <col min="15639" max="15639" width="13.42578125" customWidth="1"/>
    <col min="15640" max="15640" width="22.85546875" customWidth="1"/>
    <col min="15873" max="15873" width="22.140625" customWidth="1"/>
    <col min="15874" max="15874" width="8.7109375" customWidth="1"/>
    <col min="15875" max="15875" width="17.5703125" customWidth="1"/>
    <col min="15877" max="15877" width="15.7109375" customWidth="1"/>
    <col min="15879" max="15879" width="19" customWidth="1"/>
    <col min="15880" max="15880" width="21.5703125" customWidth="1"/>
    <col min="15881" max="15883" width="15.85546875" customWidth="1"/>
    <col min="15884" max="15884" width="16.5703125" customWidth="1"/>
    <col min="15885" max="15885" width="14.85546875" customWidth="1"/>
    <col min="15886" max="15886" width="14.42578125" customWidth="1"/>
    <col min="15892" max="15892" width="14.5703125" bestFit="1" customWidth="1"/>
    <col min="15893" max="15893" width="15" customWidth="1"/>
    <col min="15895" max="15895" width="13.42578125" customWidth="1"/>
    <col min="15896" max="15896" width="22.85546875" customWidth="1"/>
    <col min="16129" max="16129" width="22.140625" customWidth="1"/>
    <col min="16130" max="16130" width="8.7109375" customWidth="1"/>
    <col min="16131" max="16131" width="17.5703125" customWidth="1"/>
    <col min="16133" max="16133" width="15.7109375" customWidth="1"/>
    <col min="16135" max="16135" width="19" customWidth="1"/>
    <col min="16136" max="16136" width="21.5703125" customWidth="1"/>
    <col min="16137" max="16139" width="15.85546875" customWidth="1"/>
    <col min="16140" max="16140" width="16.5703125" customWidth="1"/>
    <col min="16141" max="16141" width="14.85546875" customWidth="1"/>
    <col min="16142" max="16142" width="14.42578125" customWidth="1"/>
    <col min="16148" max="16148" width="14.5703125" bestFit="1" customWidth="1"/>
    <col min="16149" max="16149" width="15" customWidth="1"/>
    <col min="16151" max="16151" width="13.42578125" customWidth="1"/>
    <col min="16152" max="16152" width="22.85546875" customWidth="1"/>
  </cols>
  <sheetData>
    <row r="1" spans="1:23" x14ac:dyDescent="0.25">
      <c r="A1" s="1" t="s">
        <v>0</v>
      </c>
      <c r="B1" s="128"/>
      <c r="C1" s="2"/>
      <c r="D1" s="128"/>
      <c r="E1" s="2"/>
      <c r="F1" s="128"/>
      <c r="G1" s="2"/>
      <c r="H1" s="232"/>
      <c r="I1" s="2"/>
      <c r="J1" s="2"/>
      <c r="K1" s="2"/>
      <c r="L1" s="1"/>
      <c r="M1" s="1"/>
      <c r="N1" s="1"/>
      <c r="O1" s="1"/>
      <c r="P1" s="1"/>
      <c r="Q1" s="1"/>
      <c r="R1" s="1"/>
      <c r="S1" s="1"/>
      <c r="T1" s="1"/>
      <c r="U1" s="1"/>
      <c r="V1" s="1"/>
      <c r="W1" s="2"/>
    </row>
    <row r="2" spans="1:23" x14ac:dyDescent="0.25">
      <c r="A2" s="1" t="s">
        <v>53</v>
      </c>
      <c r="B2" s="128"/>
      <c r="C2" s="2"/>
      <c r="D2" s="128"/>
      <c r="E2" s="2"/>
      <c r="F2" s="128"/>
      <c r="G2" s="2"/>
      <c r="H2" s="232"/>
      <c r="I2" s="2"/>
      <c r="J2" s="2"/>
      <c r="K2" s="2"/>
      <c r="L2" s="1"/>
      <c r="M2" s="1"/>
      <c r="N2" s="1"/>
      <c r="O2" s="1"/>
      <c r="P2" s="1"/>
      <c r="Q2" s="1"/>
      <c r="R2" s="1"/>
      <c r="S2" s="1"/>
      <c r="T2" s="1"/>
      <c r="U2" s="1"/>
      <c r="V2" s="1"/>
      <c r="W2" s="2"/>
    </row>
    <row r="3" spans="1:23" x14ac:dyDescent="0.25">
      <c r="A3" s="3" t="s">
        <v>0</v>
      </c>
      <c r="B3" s="128"/>
      <c r="C3" s="2"/>
      <c r="D3" s="128"/>
      <c r="E3" s="2"/>
      <c r="F3" s="128"/>
      <c r="G3" s="2"/>
      <c r="H3" s="232"/>
      <c r="I3" s="2"/>
      <c r="J3" s="2"/>
      <c r="K3" s="2"/>
      <c r="L3" s="1"/>
      <c r="M3" s="1"/>
      <c r="N3" s="1"/>
      <c r="O3" s="1"/>
      <c r="P3" s="1"/>
      <c r="Q3" s="1"/>
      <c r="R3" s="1"/>
      <c r="S3" s="1"/>
      <c r="T3" s="1"/>
      <c r="U3" s="1"/>
      <c r="V3" s="1"/>
      <c r="W3" s="2"/>
    </row>
    <row r="4" spans="1:23" x14ac:dyDescent="0.25">
      <c r="A4" s="1" t="s">
        <v>2</v>
      </c>
      <c r="B4" s="128"/>
      <c r="C4" s="2"/>
      <c r="D4" s="128"/>
      <c r="E4" s="2"/>
      <c r="F4" s="128"/>
      <c r="G4" s="2"/>
      <c r="H4" s="232"/>
      <c r="I4" s="2"/>
      <c r="J4" s="2"/>
      <c r="K4" s="2"/>
      <c r="L4" s="1"/>
      <c r="M4" s="1"/>
      <c r="N4" s="1"/>
      <c r="O4" s="1"/>
      <c r="P4" s="1"/>
      <c r="Q4" s="1"/>
      <c r="R4" s="1"/>
      <c r="S4" s="1"/>
      <c r="T4" s="1"/>
      <c r="U4" s="1"/>
      <c r="V4" s="1"/>
      <c r="W4" s="2"/>
    </row>
    <row r="6" spans="1:23" ht="15.75" thickBot="1" x14ac:dyDescent="0.3">
      <c r="A6" s="323" t="s">
        <v>3</v>
      </c>
      <c r="B6" s="324"/>
      <c r="C6" s="324"/>
      <c r="D6" s="324"/>
      <c r="E6" s="324"/>
      <c r="F6" s="324"/>
      <c r="G6" s="324"/>
      <c r="H6" s="324"/>
      <c r="I6" s="324"/>
      <c r="J6" s="324"/>
      <c r="K6" s="325"/>
      <c r="L6" s="4"/>
      <c r="M6" s="4"/>
      <c r="N6" s="326" t="s">
        <v>4</v>
      </c>
      <c r="O6" s="326"/>
      <c r="P6" s="326"/>
      <c r="Q6" s="326"/>
      <c r="R6" s="326"/>
      <c r="S6" s="326"/>
      <c r="T6" s="326"/>
      <c r="U6" s="326"/>
      <c r="V6" s="326"/>
      <c r="W6" s="327"/>
    </row>
    <row r="7" spans="1:23" ht="15.75" thickBot="1" x14ac:dyDescent="0.3">
      <c r="A7" s="328" t="s">
        <v>5</v>
      </c>
      <c r="B7" s="330" t="s">
        <v>6</v>
      </c>
      <c r="C7" s="328" t="s">
        <v>7</v>
      </c>
      <c r="D7" s="330" t="s">
        <v>8</v>
      </c>
      <c r="E7" s="330" t="s">
        <v>9</v>
      </c>
      <c r="F7" s="330" t="s">
        <v>10</v>
      </c>
      <c r="G7" s="330" t="s">
        <v>11</v>
      </c>
      <c r="H7" s="234"/>
      <c r="I7" s="5"/>
      <c r="J7" s="330" t="s">
        <v>382</v>
      </c>
      <c r="K7" s="330" t="s">
        <v>383</v>
      </c>
      <c r="L7" s="316" t="s">
        <v>13</v>
      </c>
      <c r="M7" s="318" t="s">
        <v>15</v>
      </c>
      <c r="N7" s="319" t="s">
        <v>16</v>
      </c>
      <c r="O7" s="320"/>
      <c r="P7" s="321"/>
      <c r="Q7" s="322"/>
      <c r="R7" s="6" t="s">
        <v>17</v>
      </c>
      <c r="S7" s="7"/>
      <c r="T7" s="7"/>
      <c r="U7" s="7"/>
      <c r="V7" s="8"/>
      <c r="W7" s="9"/>
    </row>
    <row r="8" spans="1:23" ht="51" x14ac:dyDescent="0.25">
      <c r="A8" s="329"/>
      <c r="B8" s="331"/>
      <c r="C8" s="329"/>
      <c r="D8" s="331"/>
      <c r="E8" s="331"/>
      <c r="F8" s="331"/>
      <c r="G8" s="331"/>
      <c r="H8" s="235" t="s">
        <v>18</v>
      </c>
      <c r="I8" s="10" t="s">
        <v>12</v>
      </c>
      <c r="J8" s="331" t="s">
        <v>14</v>
      </c>
      <c r="K8" s="331"/>
      <c r="L8" s="317"/>
      <c r="M8" s="317"/>
      <c r="N8" s="11" t="s">
        <v>19</v>
      </c>
      <c r="O8" s="11" t="s">
        <v>20</v>
      </c>
      <c r="P8" s="11" t="s">
        <v>21</v>
      </c>
      <c r="Q8" s="11" t="s">
        <v>22</v>
      </c>
      <c r="R8" s="10" t="s">
        <v>23</v>
      </c>
      <c r="S8" s="10" t="s">
        <v>24</v>
      </c>
      <c r="T8" s="12" t="s">
        <v>25</v>
      </c>
      <c r="U8" s="13" t="s">
        <v>26</v>
      </c>
      <c r="V8" s="10" t="s">
        <v>27</v>
      </c>
      <c r="W8" s="11" t="s">
        <v>28</v>
      </c>
    </row>
    <row r="9" spans="1:23" ht="135" x14ac:dyDescent="0.25">
      <c r="A9" s="4"/>
      <c r="B9" s="236">
        <v>3</v>
      </c>
      <c r="C9" s="237" t="s">
        <v>384</v>
      </c>
      <c r="D9" s="25">
        <v>1</v>
      </c>
      <c r="E9" s="237" t="s">
        <v>385</v>
      </c>
      <c r="F9" s="238">
        <v>8</v>
      </c>
      <c r="G9" s="237" t="s">
        <v>386</v>
      </c>
      <c r="H9" s="229">
        <v>2020003660022</v>
      </c>
      <c r="I9" s="230" t="s">
        <v>387</v>
      </c>
      <c r="J9" s="237" t="s">
        <v>388</v>
      </c>
      <c r="K9" s="239" t="s">
        <v>389</v>
      </c>
      <c r="L9" s="26"/>
      <c r="M9" s="240">
        <f>+T9</f>
        <v>3613125630</v>
      </c>
      <c r="N9" s="240"/>
      <c r="O9" s="241"/>
      <c r="P9" s="241"/>
      <c r="Q9" s="241"/>
      <c r="R9" s="241"/>
      <c r="S9" s="241"/>
      <c r="T9" s="240">
        <v>3613125630</v>
      </c>
      <c r="U9" s="240">
        <f>+N9</f>
        <v>0</v>
      </c>
      <c r="V9" s="241"/>
      <c r="W9" s="241"/>
    </row>
    <row r="10" spans="1:23" ht="135" x14ac:dyDescent="0.25">
      <c r="A10" s="4"/>
      <c r="B10" s="236">
        <v>3</v>
      </c>
      <c r="C10" s="237" t="s">
        <v>384</v>
      </c>
      <c r="D10" s="25">
        <v>18</v>
      </c>
      <c r="E10" s="237" t="s">
        <v>390</v>
      </c>
      <c r="F10" s="238">
        <v>1</v>
      </c>
      <c r="G10" s="237" t="s">
        <v>391</v>
      </c>
      <c r="H10" s="231">
        <v>2020003660022</v>
      </c>
      <c r="I10" s="230" t="s">
        <v>387</v>
      </c>
      <c r="J10" s="237" t="s">
        <v>392</v>
      </c>
      <c r="K10" s="239" t="s">
        <v>393</v>
      </c>
      <c r="L10" s="26"/>
      <c r="M10" s="240">
        <v>500000000</v>
      </c>
      <c r="N10" s="240"/>
      <c r="O10" s="241"/>
      <c r="P10" s="241"/>
      <c r="Q10" s="241"/>
      <c r="R10" s="241"/>
      <c r="S10" s="241"/>
      <c r="T10" s="240">
        <v>500000000</v>
      </c>
      <c r="U10" s="241"/>
      <c r="V10" s="241"/>
      <c r="W10" s="241"/>
    </row>
    <row r="11" spans="1:23" ht="120" x14ac:dyDescent="0.25">
      <c r="A11" s="4"/>
      <c r="B11" s="25">
        <v>10</v>
      </c>
      <c r="C11" s="237" t="s">
        <v>394</v>
      </c>
      <c r="D11" s="25">
        <v>17</v>
      </c>
      <c r="E11" s="237" t="s">
        <v>395</v>
      </c>
      <c r="F11" s="238">
        <v>1</v>
      </c>
      <c r="G11" s="237" t="s">
        <v>396</v>
      </c>
      <c r="H11" s="231">
        <v>2020003660005</v>
      </c>
      <c r="I11" s="230" t="s">
        <v>397</v>
      </c>
      <c r="J11" s="237" t="s">
        <v>398</v>
      </c>
      <c r="K11" s="239" t="s">
        <v>399</v>
      </c>
      <c r="L11" s="26"/>
      <c r="M11" s="240">
        <f>+N11</f>
        <v>80000000</v>
      </c>
      <c r="N11" s="240">
        <v>80000000</v>
      </c>
      <c r="O11" s="241"/>
      <c r="P11" s="241"/>
      <c r="Q11" s="241"/>
      <c r="R11" s="241"/>
      <c r="S11" s="241"/>
      <c r="T11" s="241"/>
      <c r="U11" s="241"/>
      <c r="V11" s="241"/>
      <c r="W11" s="241"/>
    </row>
    <row r="12" spans="1:23" ht="105" x14ac:dyDescent="0.25">
      <c r="A12" s="4"/>
      <c r="B12" s="25">
        <v>10</v>
      </c>
      <c r="C12" s="237" t="s">
        <v>394</v>
      </c>
      <c r="D12" s="25">
        <v>17</v>
      </c>
      <c r="E12" s="237" t="s">
        <v>395</v>
      </c>
      <c r="F12" s="238">
        <v>2</v>
      </c>
      <c r="G12" s="237" t="s">
        <v>400</v>
      </c>
      <c r="H12" s="231">
        <v>2020003660008</v>
      </c>
      <c r="I12" s="230" t="s">
        <v>401</v>
      </c>
      <c r="J12" s="237" t="s">
        <v>402</v>
      </c>
      <c r="K12" s="239" t="s">
        <v>403</v>
      </c>
      <c r="L12" s="26"/>
      <c r="M12" s="240">
        <f>+N12</f>
        <v>50000000</v>
      </c>
      <c r="N12" s="240">
        <v>50000000</v>
      </c>
      <c r="O12" s="241"/>
      <c r="P12" s="241"/>
      <c r="Q12" s="241"/>
      <c r="R12" s="241"/>
      <c r="S12" s="241"/>
      <c r="T12" s="241"/>
      <c r="U12" s="241"/>
      <c r="V12" s="241"/>
      <c r="W12" s="241"/>
    </row>
    <row r="13" spans="1:23" ht="105" x14ac:dyDescent="0.25">
      <c r="A13" s="4"/>
      <c r="B13" s="25">
        <v>10</v>
      </c>
      <c r="C13" s="237" t="s">
        <v>394</v>
      </c>
      <c r="D13" s="25">
        <v>18</v>
      </c>
      <c r="E13" s="237" t="s">
        <v>390</v>
      </c>
      <c r="F13" s="238">
        <v>2</v>
      </c>
      <c r="G13" s="237" t="s">
        <v>404</v>
      </c>
      <c r="H13" s="231">
        <v>2020003660008</v>
      </c>
      <c r="I13" s="230" t="s">
        <v>401</v>
      </c>
      <c r="J13" s="237" t="s">
        <v>405</v>
      </c>
      <c r="K13" s="239" t="s">
        <v>406</v>
      </c>
      <c r="L13" s="26"/>
      <c r="M13" s="240">
        <f>+N13</f>
        <v>787145037</v>
      </c>
      <c r="N13" s="240">
        <v>787145037</v>
      </c>
      <c r="O13" s="241"/>
      <c r="P13" s="241"/>
      <c r="Q13" s="241"/>
      <c r="R13" s="241"/>
      <c r="S13" s="241"/>
      <c r="T13" s="241"/>
      <c r="U13" s="241"/>
      <c r="V13" s="241"/>
      <c r="W13" s="241"/>
    </row>
    <row r="14" spans="1:23" ht="135" x14ac:dyDescent="0.25">
      <c r="A14" s="4"/>
      <c r="B14" s="25">
        <v>10</v>
      </c>
      <c r="C14" s="237" t="s">
        <v>394</v>
      </c>
      <c r="D14" s="25">
        <v>18</v>
      </c>
      <c r="E14" s="237" t="s">
        <v>390</v>
      </c>
      <c r="F14" s="238">
        <v>2</v>
      </c>
      <c r="G14" s="237" t="s">
        <v>404</v>
      </c>
      <c r="H14" s="231">
        <v>2020003660022</v>
      </c>
      <c r="I14" s="230" t="s">
        <v>387</v>
      </c>
      <c r="J14" s="237" t="s">
        <v>407</v>
      </c>
      <c r="K14" s="239" t="s">
        <v>408</v>
      </c>
      <c r="L14" s="4"/>
      <c r="M14" s="240">
        <f>+T14</f>
        <v>600000000</v>
      </c>
      <c r="N14" s="241"/>
      <c r="O14" s="241"/>
      <c r="P14" s="241"/>
      <c r="Q14" s="241"/>
      <c r="R14" s="241"/>
      <c r="S14" s="241"/>
      <c r="T14" s="240">
        <v>600000000</v>
      </c>
      <c r="U14" s="241"/>
      <c r="V14" s="241"/>
      <c r="W14" s="241"/>
    </row>
    <row r="15" spans="1:23" ht="105" x14ac:dyDescent="0.25">
      <c r="A15" s="4"/>
      <c r="B15" s="25">
        <v>10</v>
      </c>
      <c r="C15" s="237" t="s">
        <v>394</v>
      </c>
      <c r="D15" s="25">
        <v>18</v>
      </c>
      <c r="E15" s="237" t="s">
        <v>390</v>
      </c>
      <c r="F15" s="238">
        <v>2</v>
      </c>
      <c r="G15" s="237" t="s">
        <v>404</v>
      </c>
      <c r="H15" s="231">
        <v>2020003660008</v>
      </c>
      <c r="I15" s="230" t="s">
        <v>401</v>
      </c>
      <c r="J15" s="237" t="s">
        <v>409</v>
      </c>
      <c r="K15" s="239" t="s">
        <v>410</v>
      </c>
      <c r="L15" s="4"/>
      <c r="M15" s="241"/>
      <c r="N15" s="241"/>
      <c r="O15" s="241"/>
      <c r="P15" s="241"/>
      <c r="Q15" s="241"/>
      <c r="R15" s="241"/>
      <c r="S15" s="241"/>
      <c r="T15" s="241"/>
      <c r="U15" s="241"/>
      <c r="V15" s="241"/>
      <c r="W15" s="241"/>
    </row>
    <row r="16" spans="1:23" ht="120" x14ac:dyDescent="0.25">
      <c r="A16" s="4"/>
      <c r="B16" s="25">
        <v>16</v>
      </c>
      <c r="C16" s="237" t="s">
        <v>411</v>
      </c>
      <c r="D16" s="25">
        <v>28</v>
      </c>
      <c r="E16" s="237" t="s">
        <v>412</v>
      </c>
      <c r="F16" s="238">
        <v>2</v>
      </c>
      <c r="G16" s="237" t="s">
        <v>413</v>
      </c>
      <c r="H16" s="231">
        <v>2020003660016</v>
      </c>
      <c r="I16" s="230" t="s">
        <v>414</v>
      </c>
      <c r="J16" s="237" t="s">
        <v>415</v>
      </c>
      <c r="K16" s="239" t="s">
        <v>416</v>
      </c>
      <c r="L16" s="4"/>
      <c r="M16" s="241"/>
      <c r="N16" s="241"/>
      <c r="O16" s="241"/>
      <c r="P16" s="241"/>
      <c r="Q16" s="241"/>
      <c r="R16" s="241"/>
      <c r="S16" s="241"/>
      <c r="T16" s="241"/>
      <c r="U16" s="241"/>
      <c r="V16" s="241"/>
      <c r="W16" s="241"/>
    </row>
    <row r="17" spans="1:24" ht="120" x14ac:dyDescent="0.25">
      <c r="A17" s="4"/>
      <c r="B17" s="25">
        <v>16</v>
      </c>
      <c r="C17" s="237" t="s">
        <v>411</v>
      </c>
      <c r="D17" s="25">
        <v>28</v>
      </c>
      <c r="E17" s="237" t="s">
        <v>412</v>
      </c>
      <c r="F17" s="238">
        <v>2</v>
      </c>
      <c r="G17" s="237" t="s">
        <v>413</v>
      </c>
      <c r="H17" s="231">
        <v>2020003660016</v>
      </c>
      <c r="I17" s="230" t="s">
        <v>414</v>
      </c>
      <c r="J17" s="237" t="s">
        <v>417</v>
      </c>
      <c r="K17" s="239" t="s">
        <v>418</v>
      </c>
      <c r="L17" s="30"/>
      <c r="M17" s="240">
        <f>+N17</f>
        <v>1230717555</v>
      </c>
      <c r="N17" s="240">
        <v>1230717555</v>
      </c>
      <c r="O17" s="241"/>
      <c r="P17" s="241"/>
      <c r="Q17" s="241"/>
      <c r="R17" s="241"/>
      <c r="S17" s="241"/>
      <c r="T17" s="241"/>
      <c r="U17" s="241"/>
      <c r="V17" s="241"/>
      <c r="W17" s="241"/>
    </row>
    <row r="18" spans="1:24" ht="105" x14ac:dyDescent="0.25">
      <c r="A18" s="4"/>
      <c r="B18" s="25">
        <v>17</v>
      </c>
      <c r="C18" s="237" t="s">
        <v>419</v>
      </c>
      <c r="D18" s="25">
        <v>28</v>
      </c>
      <c r="E18" s="237" t="s">
        <v>412</v>
      </c>
      <c r="F18" s="238">
        <v>1</v>
      </c>
      <c r="G18" s="237" t="s">
        <v>420</v>
      </c>
      <c r="H18" s="231">
        <v>2020003660017</v>
      </c>
      <c r="I18" s="230" t="s">
        <v>421</v>
      </c>
      <c r="J18" s="237" t="s">
        <v>422</v>
      </c>
      <c r="K18" s="239" t="s">
        <v>423</v>
      </c>
      <c r="L18" s="4"/>
      <c r="M18" s="240">
        <f>+N18</f>
        <v>120000000</v>
      </c>
      <c r="N18" s="240">
        <v>120000000</v>
      </c>
      <c r="O18" s="241"/>
      <c r="P18" s="241"/>
      <c r="Q18" s="241"/>
      <c r="R18" s="241"/>
      <c r="S18" s="241"/>
      <c r="T18" s="241"/>
      <c r="U18" s="241"/>
      <c r="V18" s="241"/>
      <c r="W18" s="241"/>
    </row>
    <row r="19" spans="1:24" s="189" customFormat="1" ht="84" x14ac:dyDescent="0.25">
      <c r="A19" s="190"/>
      <c r="B19" s="310">
        <v>17</v>
      </c>
      <c r="C19" s="311" t="s">
        <v>419</v>
      </c>
      <c r="D19" s="310">
        <v>28</v>
      </c>
      <c r="E19" s="311" t="s">
        <v>412</v>
      </c>
      <c r="F19" s="312">
        <v>3</v>
      </c>
      <c r="G19" s="311" t="s">
        <v>424</v>
      </c>
      <c r="H19" s="231">
        <v>2020003660056</v>
      </c>
      <c r="I19" s="230" t="s">
        <v>425</v>
      </c>
      <c r="J19" s="311" t="s">
        <v>426</v>
      </c>
      <c r="K19" s="313" t="s">
        <v>427</v>
      </c>
      <c r="L19" s="311" t="s">
        <v>430</v>
      </c>
      <c r="M19" s="314">
        <v>100000000</v>
      </c>
      <c r="N19" s="314">
        <v>100000000</v>
      </c>
      <c r="O19" s="315"/>
      <c r="P19" s="315"/>
      <c r="Q19" s="315"/>
      <c r="R19" s="315"/>
      <c r="S19" s="315"/>
      <c r="T19" s="315"/>
      <c r="U19" s="315"/>
      <c r="V19" s="315"/>
      <c r="W19" s="315"/>
      <c r="X19" s="313" t="s">
        <v>431</v>
      </c>
    </row>
    <row r="20" spans="1:24" s="189" customFormat="1" ht="84" x14ac:dyDescent="0.25">
      <c r="A20" s="190"/>
      <c r="B20" s="310">
        <v>17</v>
      </c>
      <c r="C20" s="311" t="s">
        <v>419</v>
      </c>
      <c r="D20" s="310">
        <v>28</v>
      </c>
      <c r="E20" s="311" t="s">
        <v>412</v>
      </c>
      <c r="F20" s="312">
        <v>3</v>
      </c>
      <c r="G20" s="311" t="s">
        <v>424</v>
      </c>
      <c r="H20" s="231">
        <v>2020003660056</v>
      </c>
      <c r="I20" s="230" t="s">
        <v>425</v>
      </c>
      <c r="J20" s="311" t="s">
        <v>428</v>
      </c>
      <c r="K20" s="313" t="s">
        <v>429</v>
      </c>
      <c r="L20" s="311" t="s">
        <v>430</v>
      </c>
      <c r="M20" s="314">
        <v>100000000</v>
      </c>
      <c r="N20" s="314">
        <v>100000000</v>
      </c>
      <c r="O20" s="315"/>
      <c r="P20" s="315"/>
      <c r="Q20" s="315"/>
      <c r="R20" s="315"/>
      <c r="S20" s="315"/>
      <c r="T20" s="315"/>
      <c r="U20" s="315"/>
      <c r="V20" s="315"/>
      <c r="W20" s="315"/>
      <c r="X20" s="313" t="s">
        <v>432</v>
      </c>
    </row>
    <row r="21" spans="1:24" ht="19.5" customHeight="1" x14ac:dyDescent="0.25">
      <c r="M21" s="52">
        <f>SUM(M9:M20)</f>
        <v>7180988222</v>
      </c>
      <c r="N21" s="52">
        <f t="shared" ref="N21:V21" si="0">SUM(N9:N20)</f>
        <v>2467862592</v>
      </c>
      <c r="O21" s="52">
        <f t="shared" si="0"/>
        <v>0</v>
      </c>
      <c r="P21" s="52">
        <f t="shared" si="0"/>
        <v>0</v>
      </c>
      <c r="Q21" s="52">
        <f t="shared" si="0"/>
        <v>0</v>
      </c>
      <c r="R21" s="52">
        <f t="shared" si="0"/>
        <v>0</v>
      </c>
      <c r="S21" s="52">
        <f t="shared" si="0"/>
        <v>0</v>
      </c>
      <c r="T21" s="52">
        <f t="shared" si="0"/>
        <v>4713125630</v>
      </c>
      <c r="U21" s="52">
        <f t="shared" si="0"/>
        <v>0</v>
      </c>
      <c r="V21" s="52">
        <f t="shared" si="0"/>
        <v>0</v>
      </c>
    </row>
  </sheetData>
  <mergeCells count="14">
    <mergeCell ref="K7:K8"/>
    <mergeCell ref="L7:L8"/>
    <mergeCell ref="M7:M8"/>
    <mergeCell ref="N7:Q7"/>
    <mergeCell ref="A6:K6"/>
    <mergeCell ref="N6:W6"/>
    <mergeCell ref="A7:A8"/>
    <mergeCell ref="B7:B8"/>
    <mergeCell ref="C7:C8"/>
    <mergeCell ref="D7:D8"/>
    <mergeCell ref="E7:E8"/>
    <mergeCell ref="F7:F8"/>
    <mergeCell ref="G7:G8"/>
    <mergeCell ref="J7:J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workbookViewId="0">
      <selection activeCell="A9" sqref="A9"/>
    </sheetView>
  </sheetViews>
  <sheetFormatPr baseColWidth="10" defaultRowHeight="15" x14ac:dyDescent="0.25"/>
  <cols>
    <col min="1" max="1" width="22.140625" customWidth="1"/>
    <col min="2" max="2" width="8.7109375" customWidth="1"/>
    <col min="3" max="3" width="17.5703125" style="32" customWidth="1"/>
    <col min="5" max="5" width="15.7109375" style="32" customWidth="1"/>
    <col min="7" max="7" width="19" style="32" customWidth="1"/>
    <col min="8" max="8" width="18.140625" bestFit="1" customWidth="1"/>
    <col min="9" max="9" width="21" style="32" customWidth="1"/>
    <col min="11" max="11" width="20.28515625" bestFit="1" customWidth="1"/>
    <col min="12" max="12" width="17.28515625" bestFit="1" customWidth="1"/>
    <col min="13" max="13" width="14.42578125" customWidth="1"/>
    <col min="14" max="14" width="15.42578125" bestFit="1" customWidth="1"/>
    <col min="16" max="16" width="12.85546875" bestFit="1" customWidth="1"/>
    <col min="17" max="17" width="14.140625" bestFit="1" customWidth="1"/>
    <col min="20" max="20" width="15" customWidth="1"/>
    <col min="21" max="21" width="16.5703125" customWidth="1"/>
    <col min="22" max="22" width="13.42578125" style="32" customWidth="1"/>
    <col min="257" max="257" width="22.140625" customWidth="1"/>
    <col min="258" max="258" width="8.7109375" customWidth="1"/>
    <col min="259" max="259" width="17.5703125" customWidth="1"/>
    <col min="261" max="261" width="15.7109375" customWidth="1"/>
    <col min="263" max="263" width="19" customWidth="1"/>
    <col min="264" max="264" width="18.140625" bestFit="1" customWidth="1"/>
    <col min="265" max="265" width="15.85546875" customWidth="1"/>
    <col min="267" max="267" width="20.28515625" bestFit="1" customWidth="1"/>
    <col min="268" max="268" width="16.7109375" bestFit="1" customWidth="1"/>
    <col min="269" max="269" width="14.42578125" customWidth="1"/>
    <col min="270" max="270" width="15.42578125" bestFit="1" customWidth="1"/>
    <col min="272" max="272" width="12.85546875" bestFit="1" customWidth="1"/>
    <col min="273" max="273" width="14.140625" bestFit="1" customWidth="1"/>
    <col min="276" max="276" width="15" customWidth="1"/>
    <col min="277" max="277" width="14.140625" bestFit="1" customWidth="1"/>
    <col min="278" max="278" width="13.42578125" customWidth="1"/>
    <col min="513" max="513" width="22.140625" customWidth="1"/>
    <col min="514" max="514" width="8.7109375" customWidth="1"/>
    <col min="515" max="515" width="17.5703125" customWidth="1"/>
    <col min="517" max="517" width="15.7109375" customWidth="1"/>
    <col min="519" max="519" width="19" customWidth="1"/>
    <col min="520" max="520" width="18.140625" bestFit="1" customWidth="1"/>
    <col min="521" max="521" width="15.85546875" customWidth="1"/>
    <col min="523" max="523" width="20.28515625" bestFit="1" customWidth="1"/>
    <col min="524" max="524" width="16.7109375" bestFit="1" customWidth="1"/>
    <col min="525" max="525" width="14.42578125" customWidth="1"/>
    <col min="526" max="526" width="15.42578125" bestFit="1" customWidth="1"/>
    <col min="528" max="528" width="12.85546875" bestFit="1" customWidth="1"/>
    <col min="529" max="529" width="14.140625" bestFit="1" customWidth="1"/>
    <col min="532" max="532" width="15" customWidth="1"/>
    <col min="533" max="533" width="14.140625" bestFit="1" customWidth="1"/>
    <col min="534" max="534" width="13.42578125" customWidth="1"/>
    <col min="769" max="769" width="22.140625" customWidth="1"/>
    <col min="770" max="770" width="8.7109375" customWidth="1"/>
    <col min="771" max="771" width="17.5703125" customWidth="1"/>
    <col min="773" max="773" width="15.7109375" customWidth="1"/>
    <col min="775" max="775" width="19" customWidth="1"/>
    <col min="776" max="776" width="18.140625" bestFit="1" customWidth="1"/>
    <col min="777" max="777" width="15.85546875" customWidth="1"/>
    <col min="779" max="779" width="20.28515625" bestFit="1" customWidth="1"/>
    <col min="780" max="780" width="16.7109375" bestFit="1" customWidth="1"/>
    <col min="781" max="781" width="14.42578125" customWidth="1"/>
    <col min="782" max="782" width="15.42578125" bestFit="1" customWidth="1"/>
    <col min="784" max="784" width="12.85546875" bestFit="1" customWidth="1"/>
    <col min="785" max="785" width="14.140625" bestFit="1" customWidth="1"/>
    <col min="788" max="788" width="15" customWidth="1"/>
    <col min="789" max="789" width="14.140625" bestFit="1" customWidth="1"/>
    <col min="790" max="790" width="13.42578125" customWidth="1"/>
    <col min="1025" max="1025" width="22.140625" customWidth="1"/>
    <col min="1026" max="1026" width="8.7109375" customWidth="1"/>
    <col min="1027" max="1027" width="17.5703125" customWidth="1"/>
    <col min="1029" max="1029" width="15.7109375" customWidth="1"/>
    <col min="1031" max="1031" width="19" customWidth="1"/>
    <col min="1032" max="1032" width="18.140625" bestFit="1" customWidth="1"/>
    <col min="1033" max="1033" width="15.85546875" customWidth="1"/>
    <col min="1035" max="1035" width="20.28515625" bestFit="1" customWidth="1"/>
    <col min="1036" max="1036" width="16.7109375" bestFit="1" customWidth="1"/>
    <col min="1037" max="1037" width="14.42578125" customWidth="1"/>
    <col min="1038" max="1038" width="15.42578125" bestFit="1" customWidth="1"/>
    <col min="1040" max="1040" width="12.85546875" bestFit="1" customWidth="1"/>
    <col min="1041" max="1041" width="14.140625" bestFit="1" customWidth="1"/>
    <col min="1044" max="1044" width="15" customWidth="1"/>
    <col min="1045" max="1045" width="14.140625" bestFit="1" customWidth="1"/>
    <col min="1046" max="1046" width="13.42578125" customWidth="1"/>
    <col min="1281" max="1281" width="22.140625" customWidth="1"/>
    <col min="1282" max="1282" width="8.7109375" customWidth="1"/>
    <col min="1283" max="1283" width="17.5703125" customWidth="1"/>
    <col min="1285" max="1285" width="15.7109375" customWidth="1"/>
    <col min="1287" max="1287" width="19" customWidth="1"/>
    <col min="1288" max="1288" width="18.140625" bestFit="1" customWidth="1"/>
    <col min="1289" max="1289" width="15.85546875" customWidth="1"/>
    <col min="1291" max="1291" width="20.28515625" bestFit="1" customWidth="1"/>
    <col min="1292" max="1292" width="16.7109375" bestFit="1" customWidth="1"/>
    <col min="1293" max="1293" width="14.42578125" customWidth="1"/>
    <col min="1294" max="1294" width="15.42578125" bestFit="1" customWidth="1"/>
    <col min="1296" max="1296" width="12.85546875" bestFit="1" customWidth="1"/>
    <col min="1297" max="1297" width="14.140625" bestFit="1" customWidth="1"/>
    <col min="1300" max="1300" width="15" customWidth="1"/>
    <col min="1301" max="1301" width="14.140625" bestFit="1" customWidth="1"/>
    <col min="1302" max="1302" width="13.42578125" customWidth="1"/>
    <col min="1537" max="1537" width="22.140625" customWidth="1"/>
    <col min="1538" max="1538" width="8.7109375" customWidth="1"/>
    <col min="1539" max="1539" width="17.5703125" customWidth="1"/>
    <col min="1541" max="1541" width="15.7109375" customWidth="1"/>
    <col min="1543" max="1543" width="19" customWidth="1"/>
    <col min="1544" max="1544" width="18.140625" bestFit="1" customWidth="1"/>
    <col min="1545" max="1545" width="15.85546875" customWidth="1"/>
    <col min="1547" max="1547" width="20.28515625" bestFit="1" customWidth="1"/>
    <col min="1548" max="1548" width="16.7109375" bestFit="1" customWidth="1"/>
    <col min="1549" max="1549" width="14.42578125" customWidth="1"/>
    <col min="1550" max="1550" width="15.42578125" bestFit="1" customWidth="1"/>
    <col min="1552" max="1552" width="12.85546875" bestFit="1" customWidth="1"/>
    <col min="1553" max="1553" width="14.140625" bestFit="1" customWidth="1"/>
    <col min="1556" max="1556" width="15" customWidth="1"/>
    <col min="1557" max="1557" width="14.140625" bestFit="1" customWidth="1"/>
    <col min="1558" max="1558" width="13.42578125" customWidth="1"/>
    <col min="1793" max="1793" width="22.140625" customWidth="1"/>
    <col min="1794" max="1794" width="8.7109375" customWidth="1"/>
    <col min="1795" max="1795" width="17.5703125" customWidth="1"/>
    <col min="1797" max="1797" width="15.7109375" customWidth="1"/>
    <col min="1799" max="1799" width="19" customWidth="1"/>
    <col min="1800" max="1800" width="18.140625" bestFit="1" customWidth="1"/>
    <col min="1801" max="1801" width="15.85546875" customWidth="1"/>
    <col min="1803" max="1803" width="20.28515625" bestFit="1" customWidth="1"/>
    <col min="1804" max="1804" width="16.7109375" bestFit="1" customWidth="1"/>
    <col min="1805" max="1805" width="14.42578125" customWidth="1"/>
    <col min="1806" max="1806" width="15.42578125" bestFit="1" customWidth="1"/>
    <col min="1808" max="1808" width="12.85546875" bestFit="1" customWidth="1"/>
    <col min="1809" max="1809" width="14.140625" bestFit="1" customWidth="1"/>
    <col min="1812" max="1812" width="15" customWidth="1"/>
    <col min="1813" max="1813" width="14.140625" bestFit="1" customWidth="1"/>
    <col min="1814" max="1814" width="13.42578125" customWidth="1"/>
    <col min="2049" max="2049" width="22.140625" customWidth="1"/>
    <col min="2050" max="2050" width="8.7109375" customWidth="1"/>
    <col min="2051" max="2051" width="17.5703125" customWidth="1"/>
    <col min="2053" max="2053" width="15.7109375" customWidth="1"/>
    <col min="2055" max="2055" width="19" customWidth="1"/>
    <col min="2056" max="2056" width="18.140625" bestFit="1" customWidth="1"/>
    <col min="2057" max="2057" width="15.85546875" customWidth="1"/>
    <col min="2059" max="2059" width="20.28515625" bestFit="1" customWidth="1"/>
    <col min="2060" max="2060" width="16.7109375" bestFit="1" customWidth="1"/>
    <col min="2061" max="2061" width="14.42578125" customWidth="1"/>
    <col min="2062" max="2062" width="15.42578125" bestFit="1" customWidth="1"/>
    <col min="2064" max="2064" width="12.85546875" bestFit="1" customWidth="1"/>
    <col min="2065" max="2065" width="14.140625" bestFit="1" customWidth="1"/>
    <col min="2068" max="2068" width="15" customWidth="1"/>
    <col min="2069" max="2069" width="14.140625" bestFit="1" customWidth="1"/>
    <col min="2070" max="2070" width="13.42578125" customWidth="1"/>
    <col min="2305" max="2305" width="22.140625" customWidth="1"/>
    <col min="2306" max="2306" width="8.7109375" customWidth="1"/>
    <col min="2307" max="2307" width="17.5703125" customWidth="1"/>
    <col min="2309" max="2309" width="15.7109375" customWidth="1"/>
    <col min="2311" max="2311" width="19" customWidth="1"/>
    <col min="2312" max="2312" width="18.140625" bestFit="1" customWidth="1"/>
    <col min="2313" max="2313" width="15.85546875" customWidth="1"/>
    <col min="2315" max="2315" width="20.28515625" bestFit="1" customWidth="1"/>
    <col min="2316" max="2316" width="16.7109375" bestFit="1" customWidth="1"/>
    <col min="2317" max="2317" width="14.42578125" customWidth="1"/>
    <col min="2318" max="2318" width="15.42578125" bestFit="1" customWidth="1"/>
    <col min="2320" max="2320" width="12.85546875" bestFit="1" customWidth="1"/>
    <col min="2321" max="2321" width="14.140625" bestFit="1" customWidth="1"/>
    <col min="2324" max="2324" width="15" customWidth="1"/>
    <col min="2325" max="2325" width="14.140625" bestFit="1" customWidth="1"/>
    <col min="2326" max="2326" width="13.42578125" customWidth="1"/>
    <col min="2561" max="2561" width="22.140625" customWidth="1"/>
    <col min="2562" max="2562" width="8.7109375" customWidth="1"/>
    <col min="2563" max="2563" width="17.5703125" customWidth="1"/>
    <col min="2565" max="2565" width="15.7109375" customWidth="1"/>
    <col min="2567" max="2567" width="19" customWidth="1"/>
    <col min="2568" max="2568" width="18.140625" bestFit="1" customWidth="1"/>
    <col min="2569" max="2569" width="15.85546875" customWidth="1"/>
    <col min="2571" max="2571" width="20.28515625" bestFit="1" customWidth="1"/>
    <col min="2572" max="2572" width="16.7109375" bestFit="1" customWidth="1"/>
    <col min="2573" max="2573" width="14.42578125" customWidth="1"/>
    <col min="2574" max="2574" width="15.42578125" bestFit="1" customWidth="1"/>
    <col min="2576" max="2576" width="12.85546875" bestFit="1" customWidth="1"/>
    <col min="2577" max="2577" width="14.140625" bestFit="1" customWidth="1"/>
    <col min="2580" max="2580" width="15" customWidth="1"/>
    <col min="2581" max="2581" width="14.140625" bestFit="1" customWidth="1"/>
    <col min="2582" max="2582" width="13.42578125" customWidth="1"/>
    <col min="2817" max="2817" width="22.140625" customWidth="1"/>
    <col min="2818" max="2818" width="8.7109375" customWidth="1"/>
    <col min="2819" max="2819" width="17.5703125" customWidth="1"/>
    <col min="2821" max="2821" width="15.7109375" customWidth="1"/>
    <col min="2823" max="2823" width="19" customWidth="1"/>
    <col min="2824" max="2824" width="18.140625" bestFit="1" customWidth="1"/>
    <col min="2825" max="2825" width="15.85546875" customWidth="1"/>
    <col min="2827" max="2827" width="20.28515625" bestFit="1" customWidth="1"/>
    <col min="2828" max="2828" width="16.7109375" bestFit="1" customWidth="1"/>
    <col min="2829" max="2829" width="14.42578125" customWidth="1"/>
    <col min="2830" max="2830" width="15.42578125" bestFit="1" customWidth="1"/>
    <col min="2832" max="2832" width="12.85546875" bestFit="1" customWidth="1"/>
    <col min="2833" max="2833" width="14.140625" bestFit="1" customWidth="1"/>
    <col min="2836" max="2836" width="15" customWidth="1"/>
    <col min="2837" max="2837" width="14.140625" bestFit="1" customWidth="1"/>
    <col min="2838" max="2838" width="13.42578125" customWidth="1"/>
    <col min="3073" max="3073" width="22.140625" customWidth="1"/>
    <col min="3074" max="3074" width="8.7109375" customWidth="1"/>
    <col min="3075" max="3075" width="17.5703125" customWidth="1"/>
    <col min="3077" max="3077" width="15.7109375" customWidth="1"/>
    <col min="3079" max="3079" width="19" customWidth="1"/>
    <col min="3080" max="3080" width="18.140625" bestFit="1" customWidth="1"/>
    <col min="3081" max="3081" width="15.85546875" customWidth="1"/>
    <col min="3083" max="3083" width="20.28515625" bestFit="1" customWidth="1"/>
    <col min="3084" max="3084" width="16.7109375" bestFit="1" customWidth="1"/>
    <col min="3085" max="3085" width="14.42578125" customWidth="1"/>
    <col min="3086" max="3086" width="15.42578125" bestFit="1" customWidth="1"/>
    <col min="3088" max="3088" width="12.85546875" bestFit="1" customWidth="1"/>
    <col min="3089" max="3089" width="14.140625" bestFit="1" customWidth="1"/>
    <col min="3092" max="3092" width="15" customWidth="1"/>
    <col min="3093" max="3093" width="14.140625" bestFit="1" customWidth="1"/>
    <col min="3094" max="3094" width="13.42578125" customWidth="1"/>
    <col min="3329" max="3329" width="22.140625" customWidth="1"/>
    <col min="3330" max="3330" width="8.7109375" customWidth="1"/>
    <col min="3331" max="3331" width="17.5703125" customWidth="1"/>
    <col min="3333" max="3333" width="15.7109375" customWidth="1"/>
    <col min="3335" max="3335" width="19" customWidth="1"/>
    <col min="3336" max="3336" width="18.140625" bestFit="1" customWidth="1"/>
    <col min="3337" max="3337" width="15.85546875" customWidth="1"/>
    <col min="3339" max="3339" width="20.28515625" bestFit="1" customWidth="1"/>
    <col min="3340" max="3340" width="16.7109375" bestFit="1" customWidth="1"/>
    <col min="3341" max="3341" width="14.42578125" customWidth="1"/>
    <col min="3342" max="3342" width="15.42578125" bestFit="1" customWidth="1"/>
    <col min="3344" max="3344" width="12.85546875" bestFit="1" customWidth="1"/>
    <col min="3345" max="3345" width="14.140625" bestFit="1" customWidth="1"/>
    <col min="3348" max="3348" width="15" customWidth="1"/>
    <col min="3349" max="3349" width="14.140625" bestFit="1" customWidth="1"/>
    <col min="3350" max="3350" width="13.42578125" customWidth="1"/>
    <col min="3585" max="3585" width="22.140625" customWidth="1"/>
    <col min="3586" max="3586" width="8.7109375" customWidth="1"/>
    <col min="3587" max="3587" width="17.5703125" customWidth="1"/>
    <col min="3589" max="3589" width="15.7109375" customWidth="1"/>
    <col min="3591" max="3591" width="19" customWidth="1"/>
    <col min="3592" max="3592" width="18.140625" bestFit="1" customWidth="1"/>
    <col min="3593" max="3593" width="15.85546875" customWidth="1"/>
    <col min="3595" max="3595" width="20.28515625" bestFit="1" customWidth="1"/>
    <col min="3596" max="3596" width="16.7109375" bestFit="1" customWidth="1"/>
    <col min="3597" max="3597" width="14.42578125" customWidth="1"/>
    <col min="3598" max="3598" width="15.42578125" bestFit="1" customWidth="1"/>
    <col min="3600" max="3600" width="12.85546875" bestFit="1" customWidth="1"/>
    <col min="3601" max="3601" width="14.140625" bestFit="1" customWidth="1"/>
    <col min="3604" max="3604" width="15" customWidth="1"/>
    <col min="3605" max="3605" width="14.140625" bestFit="1" customWidth="1"/>
    <col min="3606" max="3606" width="13.42578125" customWidth="1"/>
    <col min="3841" max="3841" width="22.140625" customWidth="1"/>
    <col min="3842" max="3842" width="8.7109375" customWidth="1"/>
    <col min="3843" max="3843" width="17.5703125" customWidth="1"/>
    <col min="3845" max="3845" width="15.7109375" customWidth="1"/>
    <col min="3847" max="3847" width="19" customWidth="1"/>
    <col min="3848" max="3848" width="18.140625" bestFit="1" customWidth="1"/>
    <col min="3849" max="3849" width="15.85546875" customWidth="1"/>
    <col min="3851" max="3851" width="20.28515625" bestFit="1" customWidth="1"/>
    <col min="3852" max="3852" width="16.7109375" bestFit="1" customWidth="1"/>
    <col min="3853" max="3853" width="14.42578125" customWidth="1"/>
    <col min="3854" max="3854" width="15.42578125" bestFit="1" customWidth="1"/>
    <col min="3856" max="3856" width="12.85546875" bestFit="1" customWidth="1"/>
    <col min="3857" max="3857" width="14.140625" bestFit="1" customWidth="1"/>
    <col min="3860" max="3860" width="15" customWidth="1"/>
    <col min="3861" max="3861" width="14.140625" bestFit="1" customWidth="1"/>
    <col min="3862" max="3862" width="13.42578125" customWidth="1"/>
    <col min="4097" max="4097" width="22.140625" customWidth="1"/>
    <col min="4098" max="4098" width="8.7109375" customWidth="1"/>
    <col min="4099" max="4099" width="17.5703125" customWidth="1"/>
    <col min="4101" max="4101" width="15.7109375" customWidth="1"/>
    <col min="4103" max="4103" width="19" customWidth="1"/>
    <col min="4104" max="4104" width="18.140625" bestFit="1" customWidth="1"/>
    <col min="4105" max="4105" width="15.85546875" customWidth="1"/>
    <col min="4107" max="4107" width="20.28515625" bestFit="1" customWidth="1"/>
    <col min="4108" max="4108" width="16.7109375" bestFit="1" customWidth="1"/>
    <col min="4109" max="4109" width="14.42578125" customWidth="1"/>
    <col min="4110" max="4110" width="15.42578125" bestFit="1" customWidth="1"/>
    <col min="4112" max="4112" width="12.85546875" bestFit="1" customWidth="1"/>
    <col min="4113" max="4113" width="14.140625" bestFit="1" customWidth="1"/>
    <col min="4116" max="4116" width="15" customWidth="1"/>
    <col min="4117" max="4117" width="14.140625" bestFit="1" customWidth="1"/>
    <col min="4118" max="4118" width="13.42578125" customWidth="1"/>
    <col min="4353" max="4353" width="22.140625" customWidth="1"/>
    <col min="4354" max="4354" width="8.7109375" customWidth="1"/>
    <col min="4355" max="4355" width="17.5703125" customWidth="1"/>
    <col min="4357" max="4357" width="15.7109375" customWidth="1"/>
    <col min="4359" max="4359" width="19" customWidth="1"/>
    <col min="4360" max="4360" width="18.140625" bestFit="1" customWidth="1"/>
    <col min="4361" max="4361" width="15.85546875" customWidth="1"/>
    <col min="4363" max="4363" width="20.28515625" bestFit="1" customWidth="1"/>
    <col min="4364" max="4364" width="16.7109375" bestFit="1" customWidth="1"/>
    <col min="4365" max="4365" width="14.42578125" customWidth="1"/>
    <col min="4366" max="4366" width="15.42578125" bestFit="1" customWidth="1"/>
    <col min="4368" max="4368" width="12.85546875" bestFit="1" customWidth="1"/>
    <col min="4369" max="4369" width="14.140625" bestFit="1" customWidth="1"/>
    <col min="4372" max="4372" width="15" customWidth="1"/>
    <col min="4373" max="4373" width="14.140625" bestFit="1" customWidth="1"/>
    <col min="4374" max="4374" width="13.42578125" customWidth="1"/>
    <col min="4609" max="4609" width="22.140625" customWidth="1"/>
    <col min="4610" max="4610" width="8.7109375" customWidth="1"/>
    <col min="4611" max="4611" width="17.5703125" customWidth="1"/>
    <col min="4613" max="4613" width="15.7109375" customWidth="1"/>
    <col min="4615" max="4615" width="19" customWidth="1"/>
    <col min="4616" max="4616" width="18.140625" bestFit="1" customWidth="1"/>
    <col min="4617" max="4617" width="15.85546875" customWidth="1"/>
    <col min="4619" max="4619" width="20.28515625" bestFit="1" customWidth="1"/>
    <col min="4620" max="4620" width="16.7109375" bestFit="1" customWidth="1"/>
    <col min="4621" max="4621" width="14.42578125" customWidth="1"/>
    <col min="4622" max="4622" width="15.42578125" bestFit="1" customWidth="1"/>
    <col min="4624" max="4624" width="12.85546875" bestFit="1" customWidth="1"/>
    <col min="4625" max="4625" width="14.140625" bestFit="1" customWidth="1"/>
    <col min="4628" max="4628" width="15" customWidth="1"/>
    <col min="4629" max="4629" width="14.140625" bestFit="1" customWidth="1"/>
    <col min="4630" max="4630" width="13.42578125" customWidth="1"/>
    <col min="4865" max="4865" width="22.140625" customWidth="1"/>
    <col min="4866" max="4866" width="8.7109375" customWidth="1"/>
    <col min="4867" max="4867" width="17.5703125" customWidth="1"/>
    <col min="4869" max="4869" width="15.7109375" customWidth="1"/>
    <col min="4871" max="4871" width="19" customWidth="1"/>
    <col min="4872" max="4872" width="18.140625" bestFit="1" customWidth="1"/>
    <col min="4873" max="4873" width="15.85546875" customWidth="1"/>
    <col min="4875" max="4875" width="20.28515625" bestFit="1" customWidth="1"/>
    <col min="4876" max="4876" width="16.7109375" bestFit="1" customWidth="1"/>
    <col min="4877" max="4877" width="14.42578125" customWidth="1"/>
    <col min="4878" max="4878" width="15.42578125" bestFit="1" customWidth="1"/>
    <col min="4880" max="4880" width="12.85546875" bestFit="1" customWidth="1"/>
    <col min="4881" max="4881" width="14.140625" bestFit="1" customWidth="1"/>
    <col min="4884" max="4884" width="15" customWidth="1"/>
    <col min="4885" max="4885" width="14.140625" bestFit="1" customWidth="1"/>
    <col min="4886" max="4886" width="13.42578125" customWidth="1"/>
    <col min="5121" max="5121" width="22.140625" customWidth="1"/>
    <col min="5122" max="5122" width="8.7109375" customWidth="1"/>
    <col min="5123" max="5123" width="17.5703125" customWidth="1"/>
    <col min="5125" max="5125" width="15.7109375" customWidth="1"/>
    <col min="5127" max="5127" width="19" customWidth="1"/>
    <col min="5128" max="5128" width="18.140625" bestFit="1" customWidth="1"/>
    <col min="5129" max="5129" width="15.85546875" customWidth="1"/>
    <col min="5131" max="5131" width="20.28515625" bestFit="1" customWidth="1"/>
    <col min="5132" max="5132" width="16.7109375" bestFit="1" customWidth="1"/>
    <col min="5133" max="5133" width="14.42578125" customWidth="1"/>
    <col min="5134" max="5134" width="15.42578125" bestFit="1" customWidth="1"/>
    <col min="5136" max="5136" width="12.85546875" bestFit="1" customWidth="1"/>
    <col min="5137" max="5137" width="14.140625" bestFit="1" customWidth="1"/>
    <col min="5140" max="5140" width="15" customWidth="1"/>
    <col min="5141" max="5141" width="14.140625" bestFit="1" customWidth="1"/>
    <col min="5142" max="5142" width="13.42578125" customWidth="1"/>
    <col min="5377" max="5377" width="22.140625" customWidth="1"/>
    <col min="5378" max="5378" width="8.7109375" customWidth="1"/>
    <col min="5379" max="5379" width="17.5703125" customWidth="1"/>
    <col min="5381" max="5381" width="15.7109375" customWidth="1"/>
    <col min="5383" max="5383" width="19" customWidth="1"/>
    <col min="5384" max="5384" width="18.140625" bestFit="1" customWidth="1"/>
    <col min="5385" max="5385" width="15.85546875" customWidth="1"/>
    <col min="5387" max="5387" width="20.28515625" bestFit="1" customWidth="1"/>
    <col min="5388" max="5388" width="16.7109375" bestFit="1" customWidth="1"/>
    <col min="5389" max="5389" width="14.42578125" customWidth="1"/>
    <col min="5390" max="5390" width="15.42578125" bestFit="1" customWidth="1"/>
    <col min="5392" max="5392" width="12.85546875" bestFit="1" customWidth="1"/>
    <col min="5393" max="5393" width="14.140625" bestFit="1" customWidth="1"/>
    <col min="5396" max="5396" width="15" customWidth="1"/>
    <col min="5397" max="5397" width="14.140625" bestFit="1" customWidth="1"/>
    <col min="5398" max="5398" width="13.42578125" customWidth="1"/>
    <col min="5633" max="5633" width="22.140625" customWidth="1"/>
    <col min="5634" max="5634" width="8.7109375" customWidth="1"/>
    <col min="5635" max="5635" width="17.5703125" customWidth="1"/>
    <col min="5637" max="5637" width="15.7109375" customWidth="1"/>
    <col min="5639" max="5639" width="19" customWidth="1"/>
    <col min="5640" max="5640" width="18.140625" bestFit="1" customWidth="1"/>
    <col min="5641" max="5641" width="15.85546875" customWidth="1"/>
    <col min="5643" max="5643" width="20.28515625" bestFit="1" customWidth="1"/>
    <col min="5644" max="5644" width="16.7109375" bestFit="1" customWidth="1"/>
    <col min="5645" max="5645" width="14.42578125" customWidth="1"/>
    <col min="5646" max="5646" width="15.42578125" bestFit="1" customWidth="1"/>
    <col min="5648" max="5648" width="12.85546875" bestFit="1" customWidth="1"/>
    <col min="5649" max="5649" width="14.140625" bestFit="1" customWidth="1"/>
    <col min="5652" max="5652" width="15" customWidth="1"/>
    <col min="5653" max="5653" width="14.140625" bestFit="1" customWidth="1"/>
    <col min="5654" max="5654" width="13.42578125" customWidth="1"/>
    <col min="5889" max="5889" width="22.140625" customWidth="1"/>
    <col min="5890" max="5890" width="8.7109375" customWidth="1"/>
    <col min="5891" max="5891" width="17.5703125" customWidth="1"/>
    <col min="5893" max="5893" width="15.7109375" customWidth="1"/>
    <col min="5895" max="5895" width="19" customWidth="1"/>
    <col min="5896" max="5896" width="18.140625" bestFit="1" customWidth="1"/>
    <col min="5897" max="5897" width="15.85546875" customWidth="1"/>
    <col min="5899" max="5899" width="20.28515625" bestFit="1" customWidth="1"/>
    <col min="5900" max="5900" width="16.7109375" bestFit="1" customWidth="1"/>
    <col min="5901" max="5901" width="14.42578125" customWidth="1"/>
    <col min="5902" max="5902" width="15.42578125" bestFit="1" customWidth="1"/>
    <col min="5904" max="5904" width="12.85546875" bestFit="1" customWidth="1"/>
    <col min="5905" max="5905" width="14.140625" bestFit="1" customWidth="1"/>
    <col min="5908" max="5908" width="15" customWidth="1"/>
    <col min="5909" max="5909" width="14.140625" bestFit="1" customWidth="1"/>
    <col min="5910" max="5910" width="13.42578125" customWidth="1"/>
    <col min="6145" max="6145" width="22.140625" customWidth="1"/>
    <col min="6146" max="6146" width="8.7109375" customWidth="1"/>
    <col min="6147" max="6147" width="17.5703125" customWidth="1"/>
    <col min="6149" max="6149" width="15.7109375" customWidth="1"/>
    <col min="6151" max="6151" width="19" customWidth="1"/>
    <col min="6152" max="6152" width="18.140625" bestFit="1" customWidth="1"/>
    <col min="6153" max="6153" width="15.85546875" customWidth="1"/>
    <col min="6155" max="6155" width="20.28515625" bestFit="1" customWidth="1"/>
    <col min="6156" max="6156" width="16.7109375" bestFit="1" customWidth="1"/>
    <col min="6157" max="6157" width="14.42578125" customWidth="1"/>
    <col min="6158" max="6158" width="15.42578125" bestFit="1" customWidth="1"/>
    <col min="6160" max="6160" width="12.85546875" bestFit="1" customWidth="1"/>
    <col min="6161" max="6161" width="14.140625" bestFit="1" customWidth="1"/>
    <col min="6164" max="6164" width="15" customWidth="1"/>
    <col min="6165" max="6165" width="14.140625" bestFit="1" customWidth="1"/>
    <col min="6166" max="6166" width="13.42578125" customWidth="1"/>
    <col min="6401" max="6401" width="22.140625" customWidth="1"/>
    <col min="6402" max="6402" width="8.7109375" customWidth="1"/>
    <col min="6403" max="6403" width="17.5703125" customWidth="1"/>
    <col min="6405" max="6405" width="15.7109375" customWidth="1"/>
    <col min="6407" max="6407" width="19" customWidth="1"/>
    <col min="6408" max="6408" width="18.140625" bestFit="1" customWidth="1"/>
    <col min="6409" max="6409" width="15.85546875" customWidth="1"/>
    <col min="6411" max="6411" width="20.28515625" bestFit="1" customWidth="1"/>
    <col min="6412" max="6412" width="16.7109375" bestFit="1" customWidth="1"/>
    <col min="6413" max="6413" width="14.42578125" customWidth="1"/>
    <col min="6414" max="6414" width="15.42578125" bestFit="1" customWidth="1"/>
    <col min="6416" max="6416" width="12.85546875" bestFit="1" customWidth="1"/>
    <col min="6417" max="6417" width="14.140625" bestFit="1" customWidth="1"/>
    <col min="6420" max="6420" width="15" customWidth="1"/>
    <col min="6421" max="6421" width="14.140625" bestFit="1" customWidth="1"/>
    <col min="6422" max="6422" width="13.42578125" customWidth="1"/>
    <col min="6657" max="6657" width="22.140625" customWidth="1"/>
    <col min="6658" max="6658" width="8.7109375" customWidth="1"/>
    <col min="6659" max="6659" width="17.5703125" customWidth="1"/>
    <col min="6661" max="6661" width="15.7109375" customWidth="1"/>
    <col min="6663" max="6663" width="19" customWidth="1"/>
    <col min="6664" max="6664" width="18.140625" bestFit="1" customWidth="1"/>
    <col min="6665" max="6665" width="15.85546875" customWidth="1"/>
    <col min="6667" max="6667" width="20.28515625" bestFit="1" customWidth="1"/>
    <col min="6668" max="6668" width="16.7109375" bestFit="1" customWidth="1"/>
    <col min="6669" max="6669" width="14.42578125" customWidth="1"/>
    <col min="6670" max="6670" width="15.42578125" bestFit="1" customWidth="1"/>
    <col min="6672" max="6672" width="12.85546875" bestFit="1" customWidth="1"/>
    <col min="6673" max="6673" width="14.140625" bestFit="1" customWidth="1"/>
    <col min="6676" max="6676" width="15" customWidth="1"/>
    <col min="6677" max="6677" width="14.140625" bestFit="1" customWidth="1"/>
    <col min="6678" max="6678" width="13.42578125" customWidth="1"/>
    <col min="6913" max="6913" width="22.140625" customWidth="1"/>
    <col min="6914" max="6914" width="8.7109375" customWidth="1"/>
    <col min="6915" max="6915" width="17.5703125" customWidth="1"/>
    <col min="6917" max="6917" width="15.7109375" customWidth="1"/>
    <col min="6919" max="6919" width="19" customWidth="1"/>
    <col min="6920" max="6920" width="18.140625" bestFit="1" customWidth="1"/>
    <col min="6921" max="6921" width="15.85546875" customWidth="1"/>
    <col min="6923" max="6923" width="20.28515625" bestFit="1" customWidth="1"/>
    <col min="6924" max="6924" width="16.7109375" bestFit="1" customWidth="1"/>
    <col min="6925" max="6925" width="14.42578125" customWidth="1"/>
    <col min="6926" max="6926" width="15.42578125" bestFit="1" customWidth="1"/>
    <col min="6928" max="6928" width="12.85546875" bestFit="1" customWidth="1"/>
    <col min="6929" max="6929" width="14.140625" bestFit="1" customWidth="1"/>
    <col min="6932" max="6932" width="15" customWidth="1"/>
    <col min="6933" max="6933" width="14.140625" bestFit="1" customWidth="1"/>
    <col min="6934" max="6934" width="13.42578125" customWidth="1"/>
    <col min="7169" max="7169" width="22.140625" customWidth="1"/>
    <col min="7170" max="7170" width="8.7109375" customWidth="1"/>
    <col min="7171" max="7171" width="17.5703125" customWidth="1"/>
    <col min="7173" max="7173" width="15.7109375" customWidth="1"/>
    <col min="7175" max="7175" width="19" customWidth="1"/>
    <col min="7176" max="7176" width="18.140625" bestFit="1" customWidth="1"/>
    <col min="7177" max="7177" width="15.85546875" customWidth="1"/>
    <col min="7179" max="7179" width="20.28515625" bestFit="1" customWidth="1"/>
    <col min="7180" max="7180" width="16.7109375" bestFit="1" customWidth="1"/>
    <col min="7181" max="7181" width="14.42578125" customWidth="1"/>
    <col min="7182" max="7182" width="15.42578125" bestFit="1" customWidth="1"/>
    <col min="7184" max="7184" width="12.85546875" bestFit="1" customWidth="1"/>
    <col min="7185" max="7185" width="14.140625" bestFit="1" customWidth="1"/>
    <col min="7188" max="7188" width="15" customWidth="1"/>
    <col min="7189" max="7189" width="14.140625" bestFit="1" customWidth="1"/>
    <col min="7190" max="7190" width="13.42578125" customWidth="1"/>
    <col min="7425" max="7425" width="22.140625" customWidth="1"/>
    <col min="7426" max="7426" width="8.7109375" customWidth="1"/>
    <col min="7427" max="7427" width="17.5703125" customWidth="1"/>
    <col min="7429" max="7429" width="15.7109375" customWidth="1"/>
    <col min="7431" max="7431" width="19" customWidth="1"/>
    <col min="7432" max="7432" width="18.140625" bestFit="1" customWidth="1"/>
    <col min="7433" max="7433" width="15.85546875" customWidth="1"/>
    <col min="7435" max="7435" width="20.28515625" bestFit="1" customWidth="1"/>
    <col min="7436" max="7436" width="16.7109375" bestFit="1" customWidth="1"/>
    <col min="7437" max="7437" width="14.42578125" customWidth="1"/>
    <col min="7438" max="7438" width="15.42578125" bestFit="1" customWidth="1"/>
    <col min="7440" max="7440" width="12.85546875" bestFit="1" customWidth="1"/>
    <col min="7441" max="7441" width="14.140625" bestFit="1" customWidth="1"/>
    <col min="7444" max="7444" width="15" customWidth="1"/>
    <col min="7445" max="7445" width="14.140625" bestFit="1" customWidth="1"/>
    <col min="7446" max="7446" width="13.42578125" customWidth="1"/>
    <col min="7681" max="7681" width="22.140625" customWidth="1"/>
    <col min="7682" max="7682" width="8.7109375" customWidth="1"/>
    <col min="7683" max="7683" width="17.5703125" customWidth="1"/>
    <col min="7685" max="7685" width="15.7109375" customWidth="1"/>
    <col min="7687" max="7687" width="19" customWidth="1"/>
    <col min="7688" max="7688" width="18.140625" bestFit="1" customWidth="1"/>
    <col min="7689" max="7689" width="15.85546875" customWidth="1"/>
    <col min="7691" max="7691" width="20.28515625" bestFit="1" customWidth="1"/>
    <col min="7692" max="7692" width="16.7109375" bestFit="1" customWidth="1"/>
    <col min="7693" max="7693" width="14.42578125" customWidth="1"/>
    <col min="7694" max="7694" width="15.42578125" bestFit="1" customWidth="1"/>
    <col min="7696" max="7696" width="12.85546875" bestFit="1" customWidth="1"/>
    <col min="7697" max="7697" width="14.140625" bestFit="1" customWidth="1"/>
    <col min="7700" max="7700" width="15" customWidth="1"/>
    <col min="7701" max="7701" width="14.140625" bestFit="1" customWidth="1"/>
    <col min="7702" max="7702" width="13.42578125" customWidth="1"/>
    <col min="7937" max="7937" width="22.140625" customWidth="1"/>
    <col min="7938" max="7938" width="8.7109375" customWidth="1"/>
    <col min="7939" max="7939" width="17.5703125" customWidth="1"/>
    <col min="7941" max="7941" width="15.7109375" customWidth="1"/>
    <col min="7943" max="7943" width="19" customWidth="1"/>
    <col min="7944" max="7944" width="18.140625" bestFit="1" customWidth="1"/>
    <col min="7945" max="7945" width="15.85546875" customWidth="1"/>
    <col min="7947" max="7947" width="20.28515625" bestFit="1" customWidth="1"/>
    <col min="7948" max="7948" width="16.7109375" bestFit="1" customWidth="1"/>
    <col min="7949" max="7949" width="14.42578125" customWidth="1"/>
    <col min="7950" max="7950" width="15.42578125" bestFit="1" customWidth="1"/>
    <col min="7952" max="7952" width="12.85546875" bestFit="1" customWidth="1"/>
    <col min="7953" max="7953" width="14.140625" bestFit="1" customWidth="1"/>
    <col min="7956" max="7956" width="15" customWidth="1"/>
    <col min="7957" max="7957" width="14.140625" bestFit="1" customWidth="1"/>
    <col min="7958" max="7958" width="13.42578125" customWidth="1"/>
    <col min="8193" max="8193" width="22.140625" customWidth="1"/>
    <col min="8194" max="8194" width="8.7109375" customWidth="1"/>
    <col min="8195" max="8195" width="17.5703125" customWidth="1"/>
    <col min="8197" max="8197" width="15.7109375" customWidth="1"/>
    <col min="8199" max="8199" width="19" customWidth="1"/>
    <col min="8200" max="8200" width="18.140625" bestFit="1" customWidth="1"/>
    <col min="8201" max="8201" width="15.85546875" customWidth="1"/>
    <col min="8203" max="8203" width="20.28515625" bestFit="1" customWidth="1"/>
    <col min="8204" max="8204" width="16.7109375" bestFit="1" customWidth="1"/>
    <col min="8205" max="8205" width="14.42578125" customWidth="1"/>
    <col min="8206" max="8206" width="15.42578125" bestFit="1" customWidth="1"/>
    <col min="8208" max="8208" width="12.85546875" bestFit="1" customWidth="1"/>
    <col min="8209" max="8209" width="14.140625" bestFit="1" customWidth="1"/>
    <col min="8212" max="8212" width="15" customWidth="1"/>
    <col min="8213" max="8213" width="14.140625" bestFit="1" customWidth="1"/>
    <col min="8214" max="8214" width="13.42578125" customWidth="1"/>
    <col min="8449" max="8449" width="22.140625" customWidth="1"/>
    <col min="8450" max="8450" width="8.7109375" customWidth="1"/>
    <col min="8451" max="8451" width="17.5703125" customWidth="1"/>
    <col min="8453" max="8453" width="15.7109375" customWidth="1"/>
    <col min="8455" max="8455" width="19" customWidth="1"/>
    <col min="8456" max="8456" width="18.140625" bestFit="1" customWidth="1"/>
    <col min="8457" max="8457" width="15.85546875" customWidth="1"/>
    <col min="8459" max="8459" width="20.28515625" bestFit="1" customWidth="1"/>
    <col min="8460" max="8460" width="16.7109375" bestFit="1" customWidth="1"/>
    <col min="8461" max="8461" width="14.42578125" customWidth="1"/>
    <col min="8462" max="8462" width="15.42578125" bestFit="1" customWidth="1"/>
    <col min="8464" max="8464" width="12.85546875" bestFit="1" customWidth="1"/>
    <col min="8465" max="8465" width="14.140625" bestFit="1" customWidth="1"/>
    <col min="8468" max="8468" width="15" customWidth="1"/>
    <col min="8469" max="8469" width="14.140625" bestFit="1" customWidth="1"/>
    <col min="8470" max="8470" width="13.42578125" customWidth="1"/>
    <col min="8705" max="8705" width="22.140625" customWidth="1"/>
    <col min="8706" max="8706" width="8.7109375" customWidth="1"/>
    <col min="8707" max="8707" width="17.5703125" customWidth="1"/>
    <col min="8709" max="8709" width="15.7109375" customWidth="1"/>
    <col min="8711" max="8711" width="19" customWidth="1"/>
    <col min="8712" max="8712" width="18.140625" bestFit="1" customWidth="1"/>
    <col min="8713" max="8713" width="15.85546875" customWidth="1"/>
    <col min="8715" max="8715" width="20.28515625" bestFit="1" customWidth="1"/>
    <col min="8716" max="8716" width="16.7109375" bestFit="1" customWidth="1"/>
    <col min="8717" max="8717" width="14.42578125" customWidth="1"/>
    <col min="8718" max="8718" width="15.42578125" bestFit="1" customWidth="1"/>
    <col min="8720" max="8720" width="12.85546875" bestFit="1" customWidth="1"/>
    <col min="8721" max="8721" width="14.140625" bestFit="1" customWidth="1"/>
    <col min="8724" max="8724" width="15" customWidth="1"/>
    <col min="8725" max="8725" width="14.140625" bestFit="1" customWidth="1"/>
    <col min="8726" max="8726" width="13.42578125" customWidth="1"/>
    <col min="8961" max="8961" width="22.140625" customWidth="1"/>
    <col min="8962" max="8962" width="8.7109375" customWidth="1"/>
    <col min="8963" max="8963" width="17.5703125" customWidth="1"/>
    <col min="8965" max="8965" width="15.7109375" customWidth="1"/>
    <col min="8967" max="8967" width="19" customWidth="1"/>
    <col min="8968" max="8968" width="18.140625" bestFit="1" customWidth="1"/>
    <col min="8969" max="8969" width="15.85546875" customWidth="1"/>
    <col min="8971" max="8971" width="20.28515625" bestFit="1" customWidth="1"/>
    <col min="8972" max="8972" width="16.7109375" bestFit="1" customWidth="1"/>
    <col min="8973" max="8973" width="14.42578125" customWidth="1"/>
    <col min="8974" max="8974" width="15.42578125" bestFit="1" customWidth="1"/>
    <col min="8976" max="8976" width="12.85546875" bestFit="1" customWidth="1"/>
    <col min="8977" max="8977" width="14.140625" bestFit="1" customWidth="1"/>
    <col min="8980" max="8980" width="15" customWidth="1"/>
    <col min="8981" max="8981" width="14.140625" bestFit="1" customWidth="1"/>
    <col min="8982" max="8982" width="13.42578125" customWidth="1"/>
    <col min="9217" max="9217" width="22.140625" customWidth="1"/>
    <col min="9218" max="9218" width="8.7109375" customWidth="1"/>
    <col min="9219" max="9219" width="17.5703125" customWidth="1"/>
    <col min="9221" max="9221" width="15.7109375" customWidth="1"/>
    <col min="9223" max="9223" width="19" customWidth="1"/>
    <col min="9224" max="9224" width="18.140625" bestFit="1" customWidth="1"/>
    <col min="9225" max="9225" width="15.85546875" customWidth="1"/>
    <col min="9227" max="9227" width="20.28515625" bestFit="1" customWidth="1"/>
    <col min="9228" max="9228" width="16.7109375" bestFit="1" customWidth="1"/>
    <col min="9229" max="9229" width="14.42578125" customWidth="1"/>
    <col min="9230" max="9230" width="15.42578125" bestFit="1" customWidth="1"/>
    <col min="9232" max="9232" width="12.85546875" bestFit="1" customWidth="1"/>
    <col min="9233" max="9233" width="14.140625" bestFit="1" customWidth="1"/>
    <col min="9236" max="9236" width="15" customWidth="1"/>
    <col min="9237" max="9237" width="14.140625" bestFit="1" customWidth="1"/>
    <col min="9238" max="9238" width="13.42578125" customWidth="1"/>
    <col min="9473" max="9473" width="22.140625" customWidth="1"/>
    <col min="9474" max="9474" width="8.7109375" customWidth="1"/>
    <col min="9475" max="9475" width="17.5703125" customWidth="1"/>
    <col min="9477" max="9477" width="15.7109375" customWidth="1"/>
    <col min="9479" max="9479" width="19" customWidth="1"/>
    <col min="9480" max="9480" width="18.140625" bestFit="1" customWidth="1"/>
    <col min="9481" max="9481" width="15.85546875" customWidth="1"/>
    <col min="9483" max="9483" width="20.28515625" bestFit="1" customWidth="1"/>
    <col min="9484" max="9484" width="16.7109375" bestFit="1" customWidth="1"/>
    <col min="9485" max="9485" width="14.42578125" customWidth="1"/>
    <col min="9486" max="9486" width="15.42578125" bestFit="1" customWidth="1"/>
    <col min="9488" max="9488" width="12.85546875" bestFit="1" customWidth="1"/>
    <col min="9489" max="9489" width="14.140625" bestFit="1" customWidth="1"/>
    <col min="9492" max="9492" width="15" customWidth="1"/>
    <col min="9493" max="9493" width="14.140625" bestFit="1" customWidth="1"/>
    <col min="9494" max="9494" width="13.42578125" customWidth="1"/>
    <col min="9729" max="9729" width="22.140625" customWidth="1"/>
    <col min="9730" max="9730" width="8.7109375" customWidth="1"/>
    <col min="9731" max="9731" width="17.5703125" customWidth="1"/>
    <col min="9733" max="9733" width="15.7109375" customWidth="1"/>
    <col min="9735" max="9735" width="19" customWidth="1"/>
    <col min="9736" max="9736" width="18.140625" bestFit="1" customWidth="1"/>
    <col min="9737" max="9737" width="15.85546875" customWidth="1"/>
    <col min="9739" max="9739" width="20.28515625" bestFit="1" customWidth="1"/>
    <col min="9740" max="9740" width="16.7109375" bestFit="1" customWidth="1"/>
    <col min="9741" max="9741" width="14.42578125" customWidth="1"/>
    <col min="9742" max="9742" width="15.42578125" bestFit="1" customWidth="1"/>
    <col min="9744" max="9744" width="12.85546875" bestFit="1" customWidth="1"/>
    <col min="9745" max="9745" width="14.140625" bestFit="1" customWidth="1"/>
    <col min="9748" max="9748" width="15" customWidth="1"/>
    <col min="9749" max="9749" width="14.140625" bestFit="1" customWidth="1"/>
    <col min="9750" max="9750" width="13.42578125" customWidth="1"/>
    <col min="9985" max="9985" width="22.140625" customWidth="1"/>
    <col min="9986" max="9986" width="8.7109375" customWidth="1"/>
    <col min="9987" max="9987" width="17.5703125" customWidth="1"/>
    <col min="9989" max="9989" width="15.7109375" customWidth="1"/>
    <col min="9991" max="9991" width="19" customWidth="1"/>
    <col min="9992" max="9992" width="18.140625" bestFit="1" customWidth="1"/>
    <col min="9993" max="9993" width="15.85546875" customWidth="1"/>
    <col min="9995" max="9995" width="20.28515625" bestFit="1" customWidth="1"/>
    <col min="9996" max="9996" width="16.7109375" bestFit="1" customWidth="1"/>
    <col min="9997" max="9997" width="14.42578125" customWidth="1"/>
    <col min="9998" max="9998" width="15.42578125" bestFit="1" customWidth="1"/>
    <col min="10000" max="10000" width="12.85546875" bestFit="1" customWidth="1"/>
    <col min="10001" max="10001" width="14.140625" bestFit="1" customWidth="1"/>
    <col min="10004" max="10004" width="15" customWidth="1"/>
    <col min="10005" max="10005" width="14.140625" bestFit="1" customWidth="1"/>
    <col min="10006" max="10006" width="13.42578125" customWidth="1"/>
    <col min="10241" max="10241" width="22.140625" customWidth="1"/>
    <col min="10242" max="10242" width="8.7109375" customWidth="1"/>
    <col min="10243" max="10243" width="17.5703125" customWidth="1"/>
    <col min="10245" max="10245" width="15.7109375" customWidth="1"/>
    <col min="10247" max="10247" width="19" customWidth="1"/>
    <col min="10248" max="10248" width="18.140625" bestFit="1" customWidth="1"/>
    <col min="10249" max="10249" width="15.85546875" customWidth="1"/>
    <col min="10251" max="10251" width="20.28515625" bestFit="1" customWidth="1"/>
    <col min="10252" max="10252" width="16.7109375" bestFit="1" customWidth="1"/>
    <col min="10253" max="10253" width="14.42578125" customWidth="1"/>
    <col min="10254" max="10254" width="15.42578125" bestFit="1" customWidth="1"/>
    <col min="10256" max="10256" width="12.85546875" bestFit="1" customWidth="1"/>
    <col min="10257" max="10257" width="14.140625" bestFit="1" customWidth="1"/>
    <col min="10260" max="10260" width="15" customWidth="1"/>
    <col min="10261" max="10261" width="14.140625" bestFit="1" customWidth="1"/>
    <col min="10262" max="10262" width="13.42578125" customWidth="1"/>
    <col min="10497" max="10497" width="22.140625" customWidth="1"/>
    <col min="10498" max="10498" width="8.7109375" customWidth="1"/>
    <col min="10499" max="10499" width="17.5703125" customWidth="1"/>
    <col min="10501" max="10501" width="15.7109375" customWidth="1"/>
    <col min="10503" max="10503" width="19" customWidth="1"/>
    <col min="10504" max="10504" width="18.140625" bestFit="1" customWidth="1"/>
    <col min="10505" max="10505" width="15.85546875" customWidth="1"/>
    <col min="10507" max="10507" width="20.28515625" bestFit="1" customWidth="1"/>
    <col min="10508" max="10508" width="16.7109375" bestFit="1" customWidth="1"/>
    <col min="10509" max="10509" width="14.42578125" customWidth="1"/>
    <col min="10510" max="10510" width="15.42578125" bestFit="1" customWidth="1"/>
    <col min="10512" max="10512" width="12.85546875" bestFit="1" customWidth="1"/>
    <col min="10513" max="10513" width="14.140625" bestFit="1" customWidth="1"/>
    <col min="10516" max="10516" width="15" customWidth="1"/>
    <col min="10517" max="10517" width="14.140625" bestFit="1" customWidth="1"/>
    <col min="10518" max="10518" width="13.42578125" customWidth="1"/>
    <col min="10753" max="10753" width="22.140625" customWidth="1"/>
    <col min="10754" max="10754" width="8.7109375" customWidth="1"/>
    <col min="10755" max="10755" width="17.5703125" customWidth="1"/>
    <col min="10757" max="10757" width="15.7109375" customWidth="1"/>
    <col min="10759" max="10759" width="19" customWidth="1"/>
    <col min="10760" max="10760" width="18.140625" bestFit="1" customWidth="1"/>
    <col min="10761" max="10761" width="15.85546875" customWidth="1"/>
    <col min="10763" max="10763" width="20.28515625" bestFit="1" customWidth="1"/>
    <col min="10764" max="10764" width="16.7109375" bestFit="1" customWidth="1"/>
    <col min="10765" max="10765" width="14.42578125" customWidth="1"/>
    <col min="10766" max="10766" width="15.42578125" bestFit="1" customWidth="1"/>
    <col min="10768" max="10768" width="12.85546875" bestFit="1" customWidth="1"/>
    <col min="10769" max="10769" width="14.140625" bestFit="1" customWidth="1"/>
    <col min="10772" max="10772" width="15" customWidth="1"/>
    <col min="10773" max="10773" width="14.140625" bestFit="1" customWidth="1"/>
    <col min="10774" max="10774" width="13.42578125" customWidth="1"/>
    <col min="11009" max="11009" width="22.140625" customWidth="1"/>
    <col min="11010" max="11010" width="8.7109375" customWidth="1"/>
    <col min="11011" max="11011" width="17.5703125" customWidth="1"/>
    <col min="11013" max="11013" width="15.7109375" customWidth="1"/>
    <col min="11015" max="11015" width="19" customWidth="1"/>
    <col min="11016" max="11016" width="18.140625" bestFit="1" customWidth="1"/>
    <col min="11017" max="11017" width="15.85546875" customWidth="1"/>
    <col min="11019" max="11019" width="20.28515625" bestFit="1" customWidth="1"/>
    <col min="11020" max="11020" width="16.7109375" bestFit="1" customWidth="1"/>
    <col min="11021" max="11021" width="14.42578125" customWidth="1"/>
    <col min="11022" max="11022" width="15.42578125" bestFit="1" customWidth="1"/>
    <col min="11024" max="11024" width="12.85546875" bestFit="1" customWidth="1"/>
    <col min="11025" max="11025" width="14.140625" bestFit="1" customWidth="1"/>
    <col min="11028" max="11028" width="15" customWidth="1"/>
    <col min="11029" max="11029" width="14.140625" bestFit="1" customWidth="1"/>
    <col min="11030" max="11030" width="13.42578125" customWidth="1"/>
    <col min="11265" max="11265" width="22.140625" customWidth="1"/>
    <col min="11266" max="11266" width="8.7109375" customWidth="1"/>
    <col min="11267" max="11267" width="17.5703125" customWidth="1"/>
    <col min="11269" max="11269" width="15.7109375" customWidth="1"/>
    <col min="11271" max="11271" width="19" customWidth="1"/>
    <col min="11272" max="11272" width="18.140625" bestFit="1" customWidth="1"/>
    <col min="11273" max="11273" width="15.85546875" customWidth="1"/>
    <col min="11275" max="11275" width="20.28515625" bestFit="1" customWidth="1"/>
    <col min="11276" max="11276" width="16.7109375" bestFit="1" customWidth="1"/>
    <col min="11277" max="11277" width="14.42578125" customWidth="1"/>
    <col min="11278" max="11278" width="15.42578125" bestFit="1" customWidth="1"/>
    <col min="11280" max="11280" width="12.85546875" bestFit="1" customWidth="1"/>
    <col min="11281" max="11281" width="14.140625" bestFit="1" customWidth="1"/>
    <col min="11284" max="11284" width="15" customWidth="1"/>
    <col min="11285" max="11285" width="14.140625" bestFit="1" customWidth="1"/>
    <col min="11286" max="11286" width="13.42578125" customWidth="1"/>
    <col min="11521" max="11521" width="22.140625" customWidth="1"/>
    <col min="11522" max="11522" width="8.7109375" customWidth="1"/>
    <col min="11523" max="11523" width="17.5703125" customWidth="1"/>
    <col min="11525" max="11525" width="15.7109375" customWidth="1"/>
    <col min="11527" max="11527" width="19" customWidth="1"/>
    <col min="11528" max="11528" width="18.140625" bestFit="1" customWidth="1"/>
    <col min="11529" max="11529" width="15.85546875" customWidth="1"/>
    <col min="11531" max="11531" width="20.28515625" bestFit="1" customWidth="1"/>
    <col min="11532" max="11532" width="16.7109375" bestFit="1" customWidth="1"/>
    <col min="11533" max="11533" width="14.42578125" customWidth="1"/>
    <col min="11534" max="11534" width="15.42578125" bestFit="1" customWidth="1"/>
    <col min="11536" max="11536" width="12.85546875" bestFit="1" customWidth="1"/>
    <col min="11537" max="11537" width="14.140625" bestFit="1" customWidth="1"/>
    <col min="11540" max="11540" width="15" customWidth="1"/>
    <col min="11541" max="11541" width="14.140625" bestFit="1" customWidth="1"/>
    <col min="11542" max="11542" width="13.42578125" customWidth="1"/>
    <col min="11777" max="11777" width="22.140625" customWidth="1"/>
    <col min="11778" max="11778" width="8.7109375" customWidth="1"/>
    <col min="11779" max="11779" width="17.5703125" customWidth="1"/>
    <col min="11781" max="11781" width="15.7109375" customWidth="1"/>
    <col min="11783" max="11783" width="19" customWidth="1"/>
    <col min="11784" max="11784" width="18.140625" bestFit="1" customWidth="1"/>
    <col min="11785" max="11785" width="15.85546875" customWidth="1"/>
    <col min="11787" max="11787" width="20.28515625" bestFit="1" customWidth="1"/>
    <col min="11788" max="11788" width="16.7109375" bestFit="1" customWidth="1"/>
    <col min="11789" max="11789" width="14.42578125" customWidth="1"/>
    <col min="11790" max="11790" width="15.42578125" bestFit="1" customWidth="1"/>
    <col min="11792" max="11792" width="12.85546875" bestFit="1" customWidth="1"/>
    <col min="11793" max="11793" width="14.140625" bestFit="1" customWidth="1"/>
    <col min="11796" max="11796" width="15" customWidth="1"/>
    <col min="11797" max="11797" width="14.140625" bestFit="1" customWidth="1"/>
    <col min="11798" max="11798" width="13.42578125" customWidth="1"/>
    <col min="12033" max="12033" width="22.140625" customWidth="1"/>
    <col min="12034" max="12034" width="8.7109375" customWidth="1"/>
    <col min="12035" max="12035" width="17.5703125" customWidth="1"/>
    <col min="12037" max="12037" width="15.7109375" customWidth="1"/>
    <col min="12039" max="12039" width="19" customWidth="1"/>
    <col min="12040" max="12040" width="18.140625" bestFit="1" customWidth="1"/>
    <col min="12041" max="12041" width="15.85546875" customWidth="1"/>
    <col min="12043" max="12043" width="20.28515625" bestFit="1" customWidth="1"/>
    <col min="12044" max="12044" width="16.7109375" bestFit="1" customWidth="1"/>
    <col min="12045" max="12045" width="14.42578125" customWidth="1"/>
    <col min="12046" max="12046" width="15.42578125" bestFit="1" customWidth="1"/>
    <col min="12048" max="12048" width="12.85546875" bestFit="1" customWidth="1"/>
    <col min="12049" max="12049" width="14.140625" bestFit="1" customWidth="1"/>
    <col min="12052" max="12052" width="15" customWidth="1"/>
    <col min="12053" max="12053" width="14.140625" bestFit="1" customWidth="1"/>
    <col min="12054" max="12054" width="13.42578125" customWidth="1"/>
    <col min="12289" max="12289" width="22.140625" customWidth="1"/>
    <col min="12290" max="12290" width="8.7109375" customWidth="1"/>
    <col min="12291" max="12291" width="17.5703125" customWidth="1"/>
    <col min="12293" max="12293" width="15.7109375" customWidth="1"/>
    <col min="12295" max="12295" width="19" customWidth="1"/>
    <col min="12296" max="12296" width="18.140625" bestFit="1" customWidth="1"/>
    <col min="12297" max="12297" width="15.85546875" customWidth="1"/>
    <col min="12299" max="12299" width="20.28515625" bestFit="1" customWidth="1"/>
    <col min="12300" max="12300" width="16.7109375" bestFit="1" customWidth="1"/>
    <col min="12301" max="12301" width="14.42578125" customWidth="1"/>
    <col min="12302" max="12302" width="15.42578125" bestFit="1" customWidth="1"/>
    <col min="12304" max="12304" width="12.85546875" bestFit="1" customWidth="1"/>
    <col min="12305" max="12305" width="14.140625" bestFit="1" customWidth="1"/>
    <col min="12308" max="12308" width="15" customWidth="1"/>
    <col min="12309" max="12309" width="14.140625" bestFit="1" customWidth="1"/>
    <col min="12310" max="12310" width="13.42578125" customWidth="1"/>
    <col min="12545" max="12545" width="22.140625" customWidth="1"/>
    <col min="12546" max="12546" width="8.7109375" customWidth="1"/>
    <col min="12547" max="12547" width="17.5703125" customWidth="1"/>
    <col min="12549" max="12549" width="15.7109375" customWidth="1"/>
    <col min="12551" max="12551" width="19" customWidth="1"/>
    <col min="12552" max="12552" width="18.140625" bestFit="1" customWidth="1"/>
    <col min="12553" max="12553" width="15.85546875" customWidth="1"/>
    <col min="12555" max="12555" width="20.28515625" bestFit="1" customWidth="1"/>
    <col min="12556" max="12556" width="16.7109375" bestFit="1" customWidth="1"/>
    <col min="12557" max="12557" width="14.42578125" customWidth="1"/>
    <col min="12558" max="12558" width="15.42578125" bestFit="1" customWidth="1"/>
    <col min="12560" max="12560" width="12.85546875" bestFit="1" customWidth="1"/>
    <col min="12561" max="12561" width="14.140625" bestFit="1" customWidth="1"/>
    <col min="12564" max="12564" width="15" customWidth="1"/>
    <col min="12565" max="12565" width="14.140625" bestFit="1" customWidth="1"/>
    <col min="12566" max="12566" width="13.42578125" customWidth="1"/>
    <col min="12801" max="12801" width="22.140625" customWidth="1"/>
    <col min="12802" max="12802" width="8.7109375" customWidth="1"/>
    <col min="12803" max="12803" width="17.5703125" customWidth="1"/>
    <col min="12805" max="12805" width="15.7109375" customWidth="1"/>
    <col min="12807" max="12807" width="19" customWidth="1"/>
    <col min="12808" max="12808" width="18.140625" bestFit="1" customWidth="1"/>
    <col min="12809" max="12809" width="15.85546875" customWidth="1"/>
    <col min="12811" max="12811" width="20.28515625" bestFit="1" customWidth="1"/>
    <col min="12812" max="12812" width="16.7109375" bestFit="1" customWidth="1"/>
    <col min="12813" max="12813" width="14.42578125" customWidth="1"/>
    <col min="12814" max="12814" width="15.42578125" bestFit="1" customWidth="1"/>
    <col min="12816" max="12816" width="12.85546875" bestFit="1" customWidth="1"/>
    <col min="12817" max="12817" width="14.140625" bestFit="1" customWidth="1"/>
    <col min="12820" max="12820" width="15" customWidth="1"/>
    <col min="12821" max="12821" width="14.140625" bestFit="1" customWidth="1"/>
    <col min="12822" max="12822" width="13.42578125" customWidth="1"/>
    <col min="13057" max="13057" width="22.140625" customWidth="1"/>
    <col min="13058" max="13058" width="8.7109375" customWidth="1"/>
    <col min="13059" max="13059" width="17.5703125" customWidth="1"/>
    <col min="13061" max="13061" width="15.7109375" customWidth="1"/>
    <col min="13063" max="13063" width="19" customWidth="1"/>
    <col min="13064" max="13064" width="18.140625" bestFit="1" customWidth="1"/>
    <col min="13065" max="13065" width="15.85546875" customWidth="1"/>
    <col min="13067" max="13067" width="20.28515625" bestFit="1" customWidth="1"/>
    <col min="13068" max="13068" width="16.7109375" bestFit="1" customWidth="1"/>
    <col min="13069" max="13069" width="14.42578125" customWidth="1"/>
    <col min="13070" max="13070" width="15.42578125" bestFit="1" customWidth="1"/>
    <col min="13072" max="13072" width="12.85546875" bestFit="1" customWidth="1"/>
    <col min="13073" max="13073" width="14.140625" bestFit="1" customWidth="1"/>
    <col min="13076" max="13076" width="15" customWidth="1"/>
    <col min="13077" max="13077" width="14.140625" bestFit="1" customWidth="1"/>
    <col min="13078" max="13078" width="13.42578125" customWidth="1"/>
    <col min="13313" max="13313" width="22.140625" customWidth="1"/>
    <col min="13314" max="13314" width="8.7109375" customWidth="1"/>
    <col min="13315" max="13315" width="17.5703125" customWidth="1"/>
    <col min="13317" max="13317" width="15.7109375" customWidth="1"/>
    <col min="13319" max="13319" width="19" customWidth="1"/>
    <col min="13320" max="13320" width="18.140625" bestFit="1" customWidth="1"/>
    <col min="13321" max="13321" width="15.85546875" customWidth="1"/>
    <col min="13323" max="13323" width="20.28515625" bestFit="1" customWidth="1"/>
    <col min="13324" max="13324" width="16.7109375" bestFit="1" customWidth="1"/>
    <col min="13325" max="13325" width="14.42578125" customWidth="1"/>
    <col min="13326" max="13326" width="15.42578125" bestFit="1" customWidth="1"/>
    <col min="13328" max="13328" width="12.85546875" bestFit="1" customWidth="1"/>
    <col min="13329" max="13329" width="14.140625" bestFit="1" customWidth="1"/>
    <col min="13332" max="13332" width="15" customWidth="1"/>
    <col min="13333" max="13333" width="14.140625" bestFit="1" customWidth="1"/>
    <col min="13334" max="13334" width="13.42578125" customWidth="1"/>
    <col min="13569" max="13569" width="22.140625" customWidth="1"/>
    <col min="13570" max="13570" width="8.7109375" customWidth="1"/>
    <col min="13571" max="13571" width="17.5703125" customWidth="1"/>
    <col min="13573" max="13573" width="15.7109375" customWidth="1"/>
    <col min="13575" max="13575" width="19" customWidth="1"/>
    <col min="13576" max="13576" width="18.140625" bestFit="1" customWidth="1"/>
    <col min="13577" max="13577" width="15.85546875" customWidth="1"/>
    <col min="13579" max="13579" width="20.28515625" bestFit="1" customWidth="1"/>
    <col min="13580" max="13580" width="16.7109375" bestFit="1" customWidth="1"/>
    <col min="13581" max="13581" width="14.42578125" customWidth="1"/>
    <col min="13582" max="13582" width="15.42578125" bestFit="1" customWidth="1"/>
    <col min="13584" max="13584" width="12.85546875" bestFit="1" customWidth="1"/>
    <col min="13585" max="13585" width="14.140625" bestFit="1" customWidth="1"/>
    <col min="13588" max="13588" width="15" customWidth="1"/>
    <col min="13589" max="13589" width="14.140625" bestFit="1" customWidth="1"/>
    <col min="13590" max="13590" width="13.42578125" customWidth="1"/>
    <col min="13825" max="13825" width="22.140625" customWidth="1"/>
    <col min="13826" max="13826" width="8.7109375" customWidth="1"/>
    <col min="13827" max="13827" width="17.5703125" customWidth="1"/>
    <col min="13829" max="13829" width="15.7109375" customWidth="1"/>
    <col min="13831" max="13831" width="19" customWidth="1"/>
    <col min="13832" max="13832" width="18.140625" bestFit="1" customWidth="1"/>
    <col min="13833" max="13833" width="15.85546875" customWidth="1"/>
    <col min="13835" max="13835" width="20.28515625" bestFit="1" customWidth="1"/>
    <col min="13836" max="13836" width="16.7109375" bestFit="1" customWidth="1"/>
    <col min="13837" max="13837" width="14.42578125" customWidth="1"/>
    <col min="13838" max="13838" width="15.42578125" bestFit="1" customWidth="1"/>
    <col min="13840" max="13840" width="12.85546875" bestFit="1" customWidth="1"/>
    <col min="13841" max="13841" width="14.140625" bestFit="1" customWidth="1"/>
    <col min="13844" max="13844" width="15" customWidth="1"/>
    <col min="13845" max="13845" width="14.140625" bestFit="1" customWidth="1"/>
    <col min="13846" max="13846" width="13.42578125" customWidth="1"/>
    <col min="14081" max="14081" width="22.140625" customWidth="1"/>
    <col min="14082" max="14082" width="8.7109375" customWidth="1"/>
    <col min="14083" max="14083" width="17.5703125" customWidth="1"/>
    <col min="14085" max="14085" width="15.7109375" customWidth="1"/>
    <col min="14087" max="14087" width="19" customWidth="1"/>
    <col min="14088" max="14088" width="18.140625" bestFit="1" customWidth="1"/>
    <col min="14089" max="14089" width="15.85546875" customWidth="1"/>
    <col min="14091" max="14091" width="20.28515625" bestFit="1" customWidth="1"/>
    <col min="14092" max="14092" width="16.7109375" bestFit="1" customWidth="1"/>
    <col min="14093" max="14093" width="14.42578125" customWidth="1"/>
    <col min="14094" max="14094" width="15.42578125" bestFit="1" customWidth="1"/>
    <col min="14096" max="14096" width="12.85546875" bestFit="1" customWidth="1"/>
    <col min="14097" max="14097" width="14.140625" bestFit="1" customWidth="1"/>
    <col min="14100" max="14100" width="15" customWidth="1"/>
    <col min="14101" max="14101" width="14.140625" bestFit="1" customWidth="1"/>
    <col min="14102" max="14102" width="13.42578125" customWidth="1"/>
    <col min="14337" max="14337" width="22.140625" customWidth="1"/>
    <col min="14338" max="14338" width="8.7109375" customWidth="1"/>
    <col min="14339" max="14339" width="17.5703125" customWidth="1"/>
    <col min="14341" max="14341" width="15.7109375" customWidth="1"/>
    <col min="14343" max="14343" width="19" customWidth="1"/>
    <col min="14344" max="14344" width="18.140625" bestFit="1" customWidth="1"/>
    <col min="14345" max="14345" width="15.85546875" customWidth="1"/>
    <col min="14347" max="14347" width="20.28515625" bestFit="1" customWidth="1"/>
    <col min="14348" max="14348" width="16.7109375" bestFit="1" customWidth="1"/>
    <col min="14349" max="14349" width="14.42578125" customWidth="1"/>
    <col min="14350" max="14350" width="15.42578125" bestFit="1" customWidth="1"/>
    <col min="14352" max="14352" width="12.85546875" bestFit="1" customWidth="1"/>
    <col min="14353" max="14353" width="14.140625" bestFit="1" customWidth="1"/>
    <col min="14356" max="14356" width="15" customWidth="1"/>
    <col min="14357" max="14357" width="14.140625" bestFit="1" customWidth="1"/>
    <col min="14358" max="14358" width="13.42578125" customWidth="1"/>
    <col min="14593" max="14593" width="22.140625" customWidth="1"/>
    <col min="14594" max="14594" width="8.7109375" customWidth="1"/>
    <col min="14595" max="14595" width="17.5703125" customWidth="1"/>
    <col min="14597" max="14597" width="15.7109375" customWidth="1"/>
    <col min="14599" max="14599" width="19" customWidth="1"/>
    <col min="14600" max="14600" width="18.140625" bestFit="1" customWidth="1"/>
    <col min="14601" max="14601" width="15.85546875" customWidth="1"/>
    <col min="14603" max="14603" width="20.28515625" bestFit="1" customWidth="1"/>
    <col min="14604" max="14604" width="16.7109375" bestFit="1" customWidth="1"/>
    <col min="14605" max="14605" width="14.42578125" customWidth="1"/>
    <col min="14606" max="14606" width="15.42578125" bestFit="1" customWidth="1"/>
    <col min="14608" max="14608" width="12.85546875" bestFit="1" customWidth="1"/>
    <col min="14609" max="14609" width="14.140625" bestFit="1" customWidth="1"/>
    <col min="14612" max="14612" width="15" customWidth="1"/>
    <col min="14613" max="14613" width="14.140625" bestFit="1" customWidth="1"/>
    <col min="14614" max="14614" width="13.42578125" customWidth="1"/>
    <col min="14849" max="14849" width="22.140625" customWidth="1"/>
    <col min="14850" max="14850" width="8.7109375" customWidth="1"/>
    <col min="14851" max="14851" width="17.5703125" customWidth="1"/>
    <col min="14853" max="14853" width="15.7109375" customWidth="1"/>
    <col min="14855" max="14855" width="19" customWidth="1"/>
    <col min="14856" max="14856" width="18.140625" bestFit="1" customWidth="1"/>
    <col min="14857" max="14857" width="15.85546875" customWidth="1"/>
    <col min="14859" max="14859" width="20.28515625" bestFit="1" customWidth="1"/>
    <col min="14860" max="14860" width="16.7109375" bestFit="1" customWidth="1"/>
    <col min="14861" max="14861" width="14.42578125" customWidth="1"/>
    <col min="14862" max="14862" width="15.42578125" bestFit="1" customWidth="1"/>
    <col min="14864" max="14864" width="12.85546875" bestFit="1" customWidth="1"/>
    <col min="14865" max="14865" width="14.140625" bestFit="1" customWidth="1"/>
    <col min="14868" max="14868" width="15" customWidth="1"/>
    <col min="14869" max="14869" width="14.140625" bestFit="1" customWidth="1"/>
    <col min="14870" max="14870" width="13.42578125" customWidth="1"/>
    <col min="15105" max="15105" width="22.140625" customWidth="1"/>
    <col min="15106" max="15106" width="8.7109375" customWidth="1"/>
    <col min="15107" max="15107" width="17.5703125" customWidth="1"/>
    <col min="15109" max="15109" width="15.7109375" customWidth="1"/>
    <col min="15111" max="15111" width="19" customWidth="1"/>
    <col min="15112" max="15112" width="18.140625" bestFit="1" customWidth="1"/>
    <col min="15113" max="15113" width="15.85546875" customWidth="1"/>
    <col min="15115" max="15115" width="20.28515625" bestFit="1" customWidth="1"/>
    <col min="15116" max="15116" width="16.7109375" bestFit="1" customWidth="1"/>
    <col min="15117" max="15117" width="14.42578125" customWidth="1"/>
    <col min="15118" max="15118" width="15.42578125" bestFit="1" customWidth="1"/>
    <col min="15120" max="15120" width="12.85546875" bestFit="1" customWidth="1"/>
    <col min="15121" max="15121" width="14.140625" bestFit="1" customWidth="1"/>
    <col min="15124" max="15124" width="15" customWidth="1"/>
    <col min="15125" max="15125" width="14.140625" bestFit="1" customWidth="1"/>
    <col min="15126" max="15126" width="13.42578125" customWidth="1"/>
    <col min="15361" max="15361" width="22.140625" customWidth="1"/>
    <col min="15362" max="15362" width="8.7109375" customWidth="1"/>
    <col min="15363" max="15363" width="17.5703125" customWidth="1"/>
    <col min="15365" max="15365" width="15.7109375" customWidth="1"/>
    <col min="15367" max="15367" width="19" customWidth="1"/>
    <col min="15368" max="15368" width="18.140625" bestFit="1" customWidth="1"/>
    <col min="15369" max="15369" width="15.85546875" customWidth="1"/>
    <col min="15371" max="15371" width="20.28515625" bestFit="1" customWidth="1"/>
    <col min="15372" max="15372" width="16.7109375" bestFit="1" customWidth="1"/>
    <col min="15373" max="15373" width="14.42578125" customWidth="1"/>
    <col min="15374" max="15374" width="15.42578125" bestFit="1" customWidth="1"/>
    <col min="15376" max="15376" width="12.85546875" bestFit="1" customWidth="1"/>
    <col min="15377" max="15377" width="14.140625" bestFit="1" customWidth="1"/>
    <col min="15380" max="15380" width="15" customWidth="1"/>
    <col min="15381" max="15381" width="14.140625" bestFit="1" customWidth="1"/>
    <col min="15382" max="15382" width="13.42578125" customWidth="1"/>
    <col min="15617" max="15617" width="22.140625" customWidth="1"/>
    <col min="15618" max="15618" width="8.7109375" customWidth="1"/>
    <col min="15619" max="15619" width="17.5703125" customWidth="1"/>
    <col min="15621" max="15621" width="15.7109375" customWidth="1"/>
    <col min="15623" max="15623" width="19" customWidth="1"/>
    <col min="15624" max="15624" width="18.140625" bestFit="1" customWidth="1"/>
    <col min="15625" max="15625" width="15.85546875" customWidth="1"/>
    <col min="15627" max="15627" width="20.28515625" bestFit="1" customWidth="1"/>
    <col min="15628" max="15628" width="16.7109375" bestFit="1" customWidth="1"/>
    <col min="15629" max="15629" width="14.42578125" customWidth="1"/>
    <col min="15630" max="15630" width="15.42578125" bestFit="1" customWidth="1"/>
    <col min="15632" max="15632" width="12.85546875" bestFit="1" customWidth="1"/>
    <col min="15633" max="15633" width="14.140625" bestFit="1" customWidth="1"/>
    <col min="15636" max="15636" width="15" customWidth="1"/>
    <col min="15637" max="15637" width="14.140625" bestFit="1" customWidth="1"/>
    <col min="15638" max="15638" width="13.42578125" customWidth="1"/>
    <col min="15873" max="15873" width="22.140625" customWidth="1"/>
    <col min="15874" max="15874" width="8.7109375" customWidth="1"/>
    <col min="15875" max="15875" width="17.5703125" customWidth="1"/>
    <col min="15877" max="15877" width="15.7109375" customWidth="1"/>
    <col min="15879" max="15879" width="19" customWidth="1"/>
    <col min="15880" max="15880" width="18.140625" bestFit="1" customWidth="1"/>
    <col min="15881" max="15881" width="15.85546875" customWidth="1"/>
    <col min="15883" max="15883" width="20.28515625" bestFit="1" customWidth="1"/>
    <col min="15884" max="15884" width="16.7109375" bestFit="1" customWidth="1"/>
    <col min="15885" max="15885" width="14.42578125" customWidth="1"/>
    <col min="15886" max="15886" width="15.42578125" bestFit="1" customWidth="1"/>
    <col min="15888" max="15888" width="12.85546875" bestFit="1" customWidth="1"/>
    <col min="15889" max="15889" width="14.140625" bestFit="1" customWidth="1"/>
    <col min="15892" max="15892" width="15" customWidth="1"/>
    <col min="15893" max="15893" width="14.140625" bestFit="1" customWidth="1"/>
    <col min="15894" max="15894" width="13.42578125" customWidth="1"/>
    <col min="16129" max="16129" width="22.140625" customWidth="1"/>
    <col min="16130" max="16130" width="8.7109375" customWidth="1"/>
    <col min="16131" max="16131" width="17.5703125" customWidth="1"/>
    <col min="16133" max="16133" width="15.7109375" customWidth="1"/>
    <col min="16135" max="16135" width="19" customWidth="1"/>
    <col min="16136" max="16136" width="18.140625" bestFit="1" customWidth="1"/>
    <col min="16137" max="16137" width="15.85546875" customWidth="1"/>
    <col min="16139" max="16139" width="20.28515625" bestFit="1" customWidth="1"/>
    <col min="16140" max="16140" width="16.7109375" bestFit="1" customWidth="1"/>
    <col min="16141" max="16141" width="14.42578125" customWidth="1"/>
    <col min="16142" max="16142" width="15.42578125" bestFit="1" customWidth="1"/>
    <col min="16144" max="16144" width="12.85546875" bestFit="1" customWidth="1"/>
    <col min="16145" max="16145" width="14.140625" bestFit="1" customWidth="1"/>
    <col min="16148" max="16148" width="15" customWidth="1"/>
    <col min="16149" max="16149" width="14.140625" bestFit="1" customWidth="1"/>
    <col min="16150" max="16150" width="13.42578125" customWidth="1"/>
  </cols>
  <sheetData>
    <row r="1" spans="1:22" x14ac:dyDescent="0.25">
      <c r="A1" s="1" t="s">
        <v>0</v>
      </c>
      <c r="B1" s="1"/>
      <c r="C1" s="2"/>
      <c r="D1" s="1"/>
      <c r="E1" s="2"/>
      <c r="F1" s="1"/>
      <c r="G1" s="2"/>
      <c r="H1" s="1"/>
      <c r="I1" s="2"/>
      <c r="J1" s="1"/>
      <c r="K1" s="1"/>
      <c r="L1" s="1"/>
      <c r="M1" s="1"/>
      <c r="N1" s="1"/>
      <c r="O1" s="1"/>
      <c r="P1" s="1"/>
      <c r="Q1" s="1"/>
      <c r="R1" s="1"/>
      <c r="S1" s="1"/>
      <c r="T1" s="1"/>
      <c r="U1" s="1"/>
      <c r="V1" s="2"/>
    </row>
    <row r="2" spans="1:22" x14ac:dyDescent="0.25">
      <c r="A2" s="1" t="s">
        <v>182</v>
      </c>
      <c r="B2" s="1"/>
      <c r="C2" s="2"/>
      <c r="D2" s="1"/>
      <c r="E2" s="2"/>
      <c r="F2" s="1"/>
      <c r="G2" s="2"/>
      <c r="H2" s="1"/>
      <c r="I2" s="2"/>
      <c r="J2" s="1"/>
      <c r="K2" s="1"/>
      <c r="L2" s="1"/>
      <c r="M2" s="1"/>
      <c r="N2" s="1"/>
      <c r="O2" s="1"/>
      <c r="P2" s="1"/>
      <c r="Q2" s="1"/>
      <c r="R2" s="1"/>
      <c r="S2" s="1"/>
      <c r="T2" s="1"/>
      <c r="U2" s="1"/>
      <c r="V2" s="2"/>
    </row>
    <row r="3" spans="1:22" x14ac:dyDescent="0.25">
      <c r="A3" s="3" t="s">
        <v>433</v>
      </c>
      <c r="B3" s="1"/>
      <c r="C3" s="2"/>
      <c r="D3" s="1"/>
      <c r="E3" s="2"/>
      <c r="F3" s="1"/>
      <c r="G3" s="2"/>
      <c r="H3" s="1"/>
      <c r="I3" s="2"/>
      <c r="J3" s="1"/>
      <c r="K3" s="1"/>
      <c r="L3" s="1"/>
      <c r="M3" s="96"/>
      <c r="N3" s="96"/>
      <c r="O3" s="96"/>
      <c r="P3" s="96"/>
      <c r="Q3" s="96"/>
      <c r="R3" s="96"/>
      <c r="S3" s="96"/>
      <c r="T3" s="96"/>
      <c r="U3" s="96"/>
      <c r="V3" s="2"/>
    </row>
    <row r="4" spans="1:22" x14ac:dyDescent="0.25">
      <c r="A4" s="1" t="s">
        <v>2</v>
      </c>
      <c r="B4" s="1"/>
      <c r="C4" s="2"/>
      <c r="D4" s="1"/>
      <c r="E4" s="2"/>
      <c r="F4" s="1"/>
      <c r="G4" s="1"/>
      <c r="H4" s="1"/>
      <c r="I4" s="2"/>
      <c r="J4" s="1"/>
      <c r="K4" s="1"/>
      <c r="L4" s="1"/>
      <c r="M4" s="242"/>
      <c r="N4" s="242"/>
      <c r="O4" s="242"/>
      <c r="P4" s="242"/>
      <c r="Q4" s="242"/>
      <c r="R4" s="242"/>
      <c r="S4" s="242"/>
      <c r="T4" s="242"/>
      <c r="U4" s="242"/>
      <c r="V4" s="2"/>
    </row>
    <row r="5" spans="1:22" x14ac:dyDescent="0.25">
      <c r="G5" s="123"/>
      <c r="L5" s="242"/>
      <c r="M5" s="242"/>
      <c r="N5" s="242"/>
      <c r="O5" s="242"/>
      <c r="P5" s="242"/>
      <c r="Q5" s="242"/>
      <c r="R5" s="242"/>
      <c r="S5" s="242"/>
      <c r="T5" s="242"/>
      <c r="U5" s="242"/>
    </row>
    <row r="6" spans="1:22" ht="15.75" thickBot="1" x14ac:dyDescent="0.3">
      <c r="A6" s="323" t="s">
        <v>3</v>
      </c>
      <c r="B6" s="324"/>
      <c r="C6" s="324"/>
      <c r="D6" s="324"/>
      <c r="E6" s="324"/>
      <c r="F6" s="324"/>
      <c r="G6" s="324"/>
      <c r="H6" s="324"/>
      <c r="I6" s="325"/>
      <c r="J6" s="4"/>
      <c r="K6" s="4"/>
      <c r="L6" s="4"/>
      <c r="M6" s="326" t="s">
        <v>4</v>
      </c>
      <c r="N6" s="326"/>
      <c r="O6" s="326"/>
      <c r="P6" s="326"/>
      <c r="Q6" s="326"/>
      <c r="R6" s="326"/>
      <c r="S6" s="326"/>
      <c r="T6" s="326"/>
      <c r="U6" s="326"/>
      <c r="V6" s="327"/>
    </row>
    <row r="7" spans="1:22" ht="15.75" thickBot="1" x14ac:dyDescent="0.3">
      <c r="A7" s="328" t="s">
        <v>5</v>
      </c>
      <c r="B7" s="328" t="s">
        <v>6</v>
      </c>
      <c r="C7" s="328" t="s">
        <v>7</v>
      </c>
      <c r="D7" s="330" t="s">
        <v>8</v>
      </c>
      <c r="E7" s="330" t="s">
        <v>9</v>
      </c>
      <c r="F7" s="330" t="s">
        <v>10</v>
      </c>
      <c r="G7" s="330" t="s">
        <v>11</v>
      </c>
      <c r="H7" s="330" t="s">
        <v>18</v>
      </c>
      <c r="I7" s="330" t="s">
        <v>12</v>
      </c>
      <c r="J7" s="316" t="s">
        <v>13</v>
      </c>
      <c r="K7" s="316" t="s">
        <v>14</v>
      </c>
      <c r="L7" s="318" t="s">
        <v>15</v>
      </c>
      <c r="M7" s="418" t="s">
        <v>16</v>
      </c>
      <c r="N7" s="419"/>
      <c r="O7" s="420"/>
      <c r="P7" s="421"/>
      <c r="Q7" s="6" t="s">
        <v>17</v>
      </c>
      <c r="R7" s="7"/>
      <c r="S7" s="7"/>
      <c r="T7" s="7"/>
      <c r="U7" s="8"/>
      <c r="V7" s="9"/>
    </row>
    <row r="8" spans="1:22" ht="90.75" customHeight="1" x14ac:dyDescent="0.25">
      <c r="A8" s="329"/>
      <c r="B8" s="329"/>
      <c r="C8" s="329"/>
      <c r="D8" s="331"/>
      <c r="E8" s="331"/>
      <c r="F8" s="331"/>
      <c r="G8" s="331"/>
      <c r="H8" s="331"/>
      <c r="I8" s="331"/>
      <c r="J8" s="317"/>
      <c r="K8" s="317"/>
      <c r="L8" s="317"/>
      <c r="M8" s="10" t="s">
        <v>19</v>
      </c>
      <c r="N8" s="10" t="s">
        <v>20</v>
      </c>
      <c r="O8" s="10" t="s">
        <v>21</v>
      </c>
      <c r="P8" s="10" t="s">
        <v>22</v>
      </c>
      <c r="Q8" s="10" t="s">
        <v>23</v>
      </c>
      <c r="R8" s="10" t="s">
        <v>24</v>
      </c>
      <c r="S8" s="12" t="s">
        <v>25</v>
      </c>
      <c r="T8" s="13" t="s">
        <v>26</v>
      </c>
      <c r="U8" s="10" t="s">
        <v>27</v>
      </c>
      <c r="V8" s="11" t="s">
        <v>28</v>
      </c>
    </row>
    <row r="9" spans="1:22" s="246" customFormat="1" ht="210" x14ac:dyDescent="0.25">
      <c r="A9" s="14" t="s">
        <v>434</v>
      </c>
      <c r="B9" s="243">
        <v>2</v>
      </c>
      <c r="C9" s="21" t="s">
        <v>435</v>
      </c>
      <c r="D9" s="16">
        <v>1</v>
      </c>
      <c r="E9" s="14" t="s">
        <v>434</v>
      </c>
      <c r="F9" s="17">
        <v>1.5</v>
      </c>
      <c r="G9" s="14" t="s">
        <v>436</v>
      </c>
      <c r="H9" s="34">
        <v>2020003660024</v>
      </c>
      <c r="I9" s="14" t="s">
        <v>437</v>
      </c>
      <c r="J9" s="244" t="s">
        <v>438</v>
      </c>
      <c r="K9" s="21" t="s">
        <v>439</v>
      </c>
      <c r="L9" s="22">
        <f>SUM(M9:U9)</f>
        <v>1900000000</v>
      </c>
      <c r="M9" s="23"/>
      <c r="N9" s="36">
        <v>1000000000</v>
      </c>
      <c r="O9" s="36"/>
      <c r="P9" s="36"/>
      <c r="Q9" s="21">
        <v>900000000</v>
      </c>
      <c r="R9" s="21"/>
      <c r="S9" s="21"/>
      <c r="T9" s="21"/>
      <c r="U9" s="36"/>
      <c r="V9" s="245" t="s">
        <v>440</v>
      </c>
    </row>
    <row r="10" spans="1:22" s="246" customFormat="1" ht="210" x14ac:dyDescent="0.25">
      <c r="A10" s="14" t="s">
        <v>441</v>
      </c>
      <c r="B10" s="243">
        <v>2</v>
      </c>
      <c r="C10" s="21" t="s">
        <v>435</v>
      </c>
      <c r="D10" s="16">
        <v>2</v>
      </c>
      <c r="E10" s="14" t="s">
        <v>441</v>
      </c>
      <c r="F10" s="17">
        <v>2.2000000000000002</v>
      </c>
      <c r="G10" s="14" t="s">
        <v>442</v>
      </c>
      <c r="H10" s="34">
        <v>2020003660024</v>
      </c>
      <c r="I10" s="14" t="s">
        <v>437</v>
      </c>
      <c r="J10" s="244" t="s">
        <v>443</v>
      </c>
      <c r="K10" s="21" t="s">
        <v>444</v>
      </c>
      <c r="L10" s="22">
        <f t="shared" ref="L10:L55" si="0">SUM(M10:U10)</f>
        <v>65634151</v>
      </c>
      <c r="M10" s="23"/>
      <c r="N10" s="36"/>
      <c r="O10" s="36"/>
      <c r="P10" s="36"/>
      <c r="Q10" s="21">
        <v>65634151</v>
      </c>
      <c r="R10" s="21"/>
      <c r="S10" s="21"/>
      <c r="T10" s="21"/>
      <c r="U10" s="36"/>
      <c r="V10" s="245" t="s">
        <v>440</v>
      </c>
    </row>
    <row r="11" spans="1:22" s="247" customFormat="1" ht="210" x14ac:dyDescent="0.25">
      <c r="A11" s="14" t="s">
        <v>441</v>
      </c>
      <c r="B11" s="243">
        <v>2</v>
      </c>
      <c r="C11" s="21" t="s">
        <v>435</v>
      </c>
      <c r="D11" s="16">
        <v>2</v>
      </c>
      <c r="E11" s="14" t="s">
        <v>441</v>
      </c>
      <c r="F11" s="17">
        <v>2.2000000000000002</v>
      </c>
      <c r="G11" s="14" t="s">
        <v>442</v>
      </c>
      <c r="H11" s="34">
        <v>2020003660024</v>
      </c>
      <c r="I11" s="14" t="s">
        <v>437</v>
      </c>
      <c r="J11" s="244" t="s">
        <v>443</v>
      </c>
      <c r="K11" s="21" t="s">
        <v>445</v>
      </c>
      <c r="L11" s="22">
        <f t="shared" si="0"/>
        <v>32817076</v>
      </c>
      <c r="M11" s="31"/>
      <c r="N11" s="245"/>
      <c r="O11" s="245"/>
      <c r="P11" s="245"/>
      <c r="Q11" s="21">
        <v>32817076</v>
      </c>
      <c r="R11" s="245"/>
      <c r="S11" s="245"/>
      <c r="T11" s="245"/>
      <c r="U11" s="245"/>
      <c r="V11" s="245" t="s">
        <v>440</v>
      </c>
    </row>
    <row r="12" spans="1:22" s="247" customFormat="1" ht="210" x14ac:dyDescent="0.25">
      <c r="A12" s="14" t="s">
        <v>441</v>
      </c>
      <c r="B12" s="243">
        <v>2</v>
      </c>
      <c r="C12" s="21" t="s">
        <v>435</v>
      </c>
      <c r="D12" s="16">
        <v>2</v>
      </c>
      <c r="E12" s="14" t="s">
        <v>441</v>
      </c>
      <c r="F12" s="17">
        <v>2.2000000000000002</v>
      </c>
      <c r="G12" s="14" t="s">
        <v>442</v>
      </c>
      <c r="H12" s="34">
        <v>2020003660024</v>
      </c>
      <c r="I12" s="14" t="s">
        <v>437</v>
      </c>
      <c r="J12" s="244" t="s">
        <v>446</v>
      </c>
      <c r="K12" s="21" t="s">
        <v>447</v>
      </c>
      <c r="L12" s="22">
        <f t="shared" si="0"/>
        <v>32817076</v>
      </c>
      <c r="M12" s="31"/>
      <c r="N12" s="245"/>
      <c r="O12" s="245"/>
      <c r="P12" s="245"/>
      <c r="Q12" s="21">
        <v>32817076</v>
      </c>
      <c r="R12" s="245"/>
      <c r="S12" s="245"/>
      <c r="T12" s="245"/>
      <c r="U12" s="245"/>
      <c r="V12" s="245" t="s">
        <v>440</v>
      </c>
    </row>
    <row r="13" spans="1:22" s="247" customFormat="1" ht="210" x14ac:dyDescent="0.25">
      <c r="A13" s="14" t="s">
        <v>441</v>
      </c>
      <c r="B13" s="243">
        <v>2</v>
      </c>
      <c r="C13" s="21" t="s">
        <v>435</v>
      </c>
      <c r="D13" s="16">
        <v>2</v>
      </c>
      <c r="E13" s="14" t="s">
        <v>441</v>
      </c>
      <c r="F13" s="17">
        <v>2.2000000000000002</v>
      </c>
      <c r="G13" s="14" t="s">
        <v>442</v>
      </c>
      <c r="H13" s="34">
        <v>2020003660024</v>
      </c>
      <c r="I13" s="14" t="s">
        <v>437</v>
      </c>
      <c r="J13" s="244" t="s">
        <v>448</v>
      </c>
      <c r="K13" s="21" t="s">
        <v>449</v>
      </c>
      <c r="L13" s="22">
        <f t="shared" si="0"/>
        <v>32817076</v>
      </c>
      <c r="M13" s="31"/>
      <c r="N13" s="245"/>
      <c r="O13" s="245"/>
      <c r="P13" s="245"/>
      <c r="Q13" s="21">
        <v>32817076</v>
      </c>
      <c r="R13" s="245"/>
      <c r="S13" s="245"/>
      <c r="T13" s="245"/>
      <c r="U13" s="245"/>
      <c r="V13" s="245" t="s">
        <v>440</v>
      </c>
    </row>
    <row r="14" spans="1:22" s="247" customFormat="1" ht="210" x14ac:dyDescent="0.25">
      <c r="A14" s="14" t="s">
        <v>450</v>
      </c>
      <c r="B14" s="243">
        <v>2</v>
      </c>
      <c r="C14" s="21" t="s">
        <v>435</v>
      </c>
      <c r="D14" s="16">
        <v>6</v>
      </c>
      <c r="E14" s="14" t="s">
        <v>450</v>
      </c>
      <c r="F14" s="17">
        <v>6.1</v>
      </c>
      <c r="G14" s="14" t="s">
        <v>451</v>
      </c>
      <c r="H14" s="34">
        <v>2020003660024</v>
      </c>
      <c r="I14" s="14" t="s">
        <v>437</v>
      </c>
      <c r="J14" s="244" t="s">
        <v>452</v>
      </c>
      <c r="K14" s="21" t="s">
        <v>453</v>
      </c>
      <c r="L14" s="22">
        <f t="shared" si="0"/>
        <v>80000000</v>
      </c>
      <c r="M14" s="31"/>
      <c r="N14" s="21">
        <v>80000000</v>
      </c>
      <c r="O14" s="245"/>
      <c r="P14" s="245"/>
      <c r="Q14" s="21"/>
      <c r="R14" s="245"/>
      <c r="S14" s="245"/>
      <c r="T14" s="245"/>
      <c r="U14" s="245"/>
      <c r="V14" s="245" t="s">
        <v>440</v>
      </c>
    </row>
    <row r="15" spans="1:22" s="247" customFormat="1" ht="210" x14ac:dyDescent="0.25">
      <c r="A15" s="14" t="s">
        <v>450</v>
      </c>
      <c r="B15" s="243">
        <v>2</v>
      </c>
      <c r="C15" s="21" t="s">
        <v>435</v>
      </c>
      <c r="D15" s="16">
        <v>6</v>
      </c>
      <c r="E15" s="14" t="s">
        <v>450</v>
      </c>
      <c r="F15" s="17">
        <v>6.1</v>
      </c>
      <c r="G15" s="14" t="s">
        <v>451</v>
      </c>
      <c r="H15" s="34">
        <v>2020003660024</v>
      </c>
      <c r="I15" s="14" t="s">
        <v>437</v>
      </c>
      <c r="J15" s="244" t="s">
        <v>452</v>
      </c>
      <c r="K15" s="21" t="s">
        <v>454</v>
      </c>
      <c r="L15" s="22">
        <f>SUM(M15:U15)</f>
        <v>350000000</v>
      </c>
      <c r="M15" s="31"/>
      <c r="N15" s="21">
        <v>350000000</v>
      </c>
      <c r="O15" s="245"/>
      <c r="P15" s="245"/>
      <c r="Q15" s="21"/>
      <c r="R15" s="245"/>
      <c r="S15" s="245"/>
      <c r="T15" s="245"/>
      <c r="U15" s="245"/>
      <c r="V15" s="245" t="s">
        <v>440</v>
      </c>
    </row>
    <row r="16" spans="1:22" s="247" customFormat="1" ht="210" x14ac:dyDescent="0.25">
      <c r="A16" s="14" t="s">
        <v>450</v>
      </c>
      <c r="B16" s="243">
        <v>2</v>
      </c>
      <c r="C16" s="21" t="s">
        <v>435</v>
      </c>
      <c r="D16" s="16">
        <v>6</v>
      </c>
      <c r="E16" s="14" t="s">
        <v>450</v>
      </c>
      <c r="F16" s="17">
        <v>6.1</v>
      </c>
      <c r="G16" s="14" t="s">
        <v>451</v>
      </c>
      <c r="H16" s="34">
        <v>2020003660024</v>
      </c>
      <c r="I16" s="14" t="s">
        <v>437</v>
      </c>
      <c r="J16" s="244" t="s">
        <v>452</v>
      </c>
      <c r="K16" s="21" t="s">
        <v>455</v>
      </c>
      <c r="L16" s="22">
        <f>SUM(M16:U16)</f>
        <v>41200000</v>
      </c>
      <c r="M16" s="31"/>
      <c r="N16" s="245"/>
      <c r="O16" s="245"/>
      <c r="P16" s="245"/>
      <c r="Q16" s="21">
        <v>41200000</v>
      </c>
      <c r="R16" s="245"/>
      <c r="S16" s="245"/>
      <c r="T16" s="245"/>
      <c r="U16" s="245"/>
      <c r="V16" s="245" t="s">
        <v>440</v>
      </c>
    </row>
    <row r="17" spans="1:22" s="247" customFormat="1" ht="210" x14ac:dyDescent="0.25">
      <c r="A17" s="14" t="s">
        <v>450</v>
      </c>
      <c r="B17" s="243">
        <v>2</v>
      </c>
      <c r="C17" s="21" t="s">
        <v>435</v>
      </c>
      <c r="D17" s="16">
        <v>6</v>
      </c>
      <c r="E17" s="14" t="s">
        <v>450</v>
      </c>
      <c r="F17" s="17">
        <v>6.1</v>
      </c>
      <c r="G17" s="14" t="s">
        <v>451</v>
      </c>
      <c r="H17" s="34">
        <v>2020003660024</v>
      </c>
      <c r="I17" s="14" t="s">
        <v>437</v>
      </c>
      <c r="J17" s="244" t="s">
        <v>456</v>
      </c>
      <c r="K17" s="21" t="s">
        <v>457</v>
      </c>
      <c r="L17" s="22">
        <f>SUM(M17:U17)</f>
        <v>548733409</v>
      </c>
      <c r="M17" s="31"/>
      <c r="N17" s="245"/>
      <c r="O17" s="245"/>
      <c r="P17" s="245"/>
      <c r="Q17" s="21">
        <v>548733409</v>
      </c>
      <c r="R17" s="245"/>
      <c r="S17" s="245"/>
      <c r="T17" s="245"/>
      <c r="U17" s="245"/>
      <c r="V17" s="245" t="s">
        <v>440</v>
      </c>
    </row>
    <row r="18" spans="1:22" s="247" customFormat="1" ht="210" x14ac:dyDescent="0.25">
      <c r="A18" s="14" t="s">
        <v>450</v>
      </c>
      <c r="B18" s="243">
        <v>2</v>
      </c>
      <c r="C18" s="21" t="s">
        <v>435</v>
      </c>
      <c r="D18" s="16">
        <v>6</v>
      </c>
      <c r="E18" s="14" t="s">
        <v>450</v>
      </c>
      <c r="F18" s="17">
        <v>6.1</v>
      </c>
      <c r="G18" s="14" t="s">
        <v>451</v>
      </c>
      <c r="H18" s="34">
        <v>2020003660024</v>
      </c>
      <c r="I18" s="14" t="s">
        <v>437</v>
      </c>
      <c r="J18" s="244" t="s">
        <v>458</v>
      </c>
      <c r="K18" s="21" t="s">
        <v>459</v>
      </c>
      <c r="L18" s="22">
        <f>SUM(M18:U18)</f>
        <v>35000000</v>
      </c>
      <c r="M18" s="31"/>
      <c r="N18" s="21">
        <v>35000000</v>
      </c>
      <c r="O18" s="245"/>
      <c r="P18" s="245"/>
      <c r="Q18" s="21"/>
      <c r="R18" s="245"/>
      <c r="S18" s="245"/>
      <c r="T18" s="245"/>
      <c r="U18" s="245"/>
      <c r="V18" s="245" t="s">
        <v>440</v>
      </c>
    </row>
    <row r="19" spans="1:22" s="247" customFormat="1" ht="210" x14ac:dyDescent="0.25">
      <c r="A19" s="14" t="s">
        <v>450</v>
      </c>
      <c r="B19" s="243">
        <v>2</v>
      </c>
      <c r="C19" s="21" t="s">
        <v>435</v>
      </c>
      <c r="D19" s="16">
        <v>6</v>
      </c>
      <c r="E19" s="14" t="s">
        <v>450</v>
      </c>
      <c r="F19" s="17">
        <v>6.1</v>
      </c>
      <c r="G19" s="14" t="s">
        <v>451</v>
      </c>
      <c r="H19" s="34">
        <v>2020003660024</v>
      </c>
      <c r="I19" s="14" t="s">
        <v>437</v>
      </c>
      <c r="J19" s="244" t="s">
        <v>458</v>
      </c>
      <c r="K19" s="21" t="s">
        <v>460</v>
      </c>
      <c r="L19" s="22">
        <f>SUM(M19:U19)</f>
        <v>35000000</v>
      </c>
      <c r="M19" s="31"/>
      <c r="N19" s="21">
        <v>35000000</v>
      </c>
      <c r="O19" s="245"/>
      <c r="P19" s="245"/>
      <c r="Q19" s="21"/>
      <c r="R19" s="245"/>
      <c r="S19" s="245"/>
      <c r="T19" s="245"/>
      <c r="U19" s="245"/>
      <c r="V19" s="245" t="s">
        <v>440</v>
      </c>
    </row>
    <row r="20" spans="1:22" s="247" customFormat="1" ht="210" x14ac:dyDescent="0.25">
      <c r="A20" s="14" t="s">
        <v>450</v>
      </c>
      <c r="B20" s="243">
        <v>2</v>
      </c>
      <c r="C20" s="21" t="s">
        <v>435</v>
      </c>
      <c r="D20" s="16">
        <v>6</v>
      </c>
      <c r="E20" s="14" t="s">
        <v>450</v>
      </c>
      <c r="F20" s="17">
        <v>6.2</v>
      </c>
      <c r="G20" s="14" t="s">
        <v>461</v>
      </c>
      <c r="H20" s="34">
        <v>2020003660024</v>
      </c>
      <c r="I20" s="14" t="s">
        <v>437</v>
      </c>
      <c r="J20" s="244" t="s">
        <v>462</v>
      </c>
      <c r="K20" s="21" t="s">
        <v>463</v>
      </c>
      <c r="L20" s="22">
        <f t="shared" si="0"/>
        <v>110095843</v>
      </c>
      <c r="M20" s="31"/>
      <c r="N20" s="245"/>
      <c r="O20" s="245"/>
      <c r="P20" s="245"/>
      <c r="Q20" s="21">
        <v>110095843</v>
      </c>
      <c r="R20" s="245"/>
      <c r="S20" s="245"/>
      <c r="T20" s="245"/>
      <c r="U20" s="245"/>
      <c r="V20" s="245" t="s">
        <v>440</v>
      </c>
    </row>
    <row r="21" spans="1:22" s="247" customFormat="1" ht="210" x14ac:dyDescent="0.25">
      <c r="A21" s="14" t="s">
        <v>450</v>
      </c>
      <c r="B21" s="243">
        <v>2</v>
      </c>
      <c r="C21" s="21" t="s">
        <v>435</v>
      </c>
      <c r="D21" s="16">
        <v>6</v>
      </c>
      <c r="E21" s="14" t="s">
        <v>450</v>
      </c>
      <c r="F21" s="17">
        <v>6.2</v>
      </c>
      <c r="G21" s="14" t="s">
        <v>461</v>
      </c>
      <c r="H21" s="34">
        <v>2020003660024</v>
      </c>
      <c r="I21" s="14" t="s">
        <v>437</v>
      </c>
      <c r="J21" s="244" t="s">
        <v>464</v>
      </c>
      <c r="K21" s="21" t="s">
        <v>465</v>
      </c>
      <c r="L21" s="22">
        <f t="shared" si="0"/>
        <v>28700164</v>
      </c>
      <c r="M21" s="31"/>
      <c r="N21" s="245"/>
      <c r="O21" s="245"/>
      <c r="P21" s="21"/>
      <c r="Q21" s="21">
        <f>28700164</f>
        <v>28700164</v>
      </c>
      <c r="R21" s="245"/>
      <c r="S21" s="245"/>
      <c r="T21" s="245"/>
      <c r="U21" s="245"/>
      <c r="V21" s="245" t="s">
        <v>440</v>
      </c>
    </row>
    <row r="22" spans="1:22" s="247" customFormat="1" ht="210" x14ac:dyDescent="0.25">
      <c r="A22" s="14" t="s">
        <v>450</v>
      </c>
      <c r="B22" s="243">
        <v>2</v>
      </c>
      <c r="C22" s="21" t="s">
        <v>435</v>
      </c>
      <c r="D22" s="16">
        <v>6</v>
      </c>
      <c r="E22" s="14" t="s">
        <v>450</v>
      </c>
      <c r="F22" s="17">
        <v>6.2</v>
      </c>
      <c r="G22" s="14" t="s">
        <v>461</v>
      </c>
      <c r="H22" s="34">
        <v>2020003660024</v>
      </c>
      <c r="I22" s="14" t="s">
        <v>437</v>
      </c>
      <c r="J22" s="244" t="s">
        <v>466</v>
      </c>
      <c r="K22" s="21" t="s">
        <v>465</v>
      </c>
      <c r="L22" s="22">
        <f t="shared" si="0"/>
        <v>33483525</v>
      </c>
      <c r="M22" s="31"/>
      <c r="N22" s="245"/>
      <c r="O22" s="245"/>
      <c r="P22" s="245"/>
      <c r="Q22" s="21">
        <v>33483525</v>
      </c>
      <c r="R22" s="245"/>
      <c r="S22" s="245"/>
      <c r="T22" s="245"/>
      <c r="U22" s="245"/>
      <c r="V22" s="245"/>
    </row>
    <row r="23" spans="1:22" s="247" customFormat="1" ht="210" x14ac:dyDescent="0.25">
      <c r="A23" s="14" t="s">
        <v>450</v>
      </c>
      <c r="B23" s="243">
        <v>2</v>
      </c>
      <c r="C23" s="21" t="s">
        <v>435</v>
      </c>
      <c r="D23" s="16">
        <v>6</v>
      </c>
      <c r="E23" s="14" t="s">
        <v>450</v>
      </c>
      <c r="F23" s="17">
        <v>6.2</v>
      </c>
      <c r="G23" s="14" t="s">
        <v>461</v>
      </c>
      <c r="H23" s="34">
        <v>2020003660024</v>
      </c>
      <c r="I23" s="14" t="s">
        <v>437</v>
      </c>
      <c r="J23" s="244" t="s">
        <v>467</v>
      </c>
      <c r="K23" s="21" t="s">
        <v>465</v>
      </c>
      <c r="L23" s="22">
        <f t="shared" si="0"/>
        <v>33483525</v>
      </c>
      <c r="M23" s="31"/>
      <c r="N23" s="245"/>
      <c r="O23" s="245"/>
      <c r="P23" s="245"/>
      <c r="Q23" s="21">
        <v>33483525</v>
      </c>
      <c r="R23" s="245"/>
      <c r="S23" s="245"/>
      <c r="T23" s="245"/>
      <c r="U23" s="245"/>
      <c r="V23" s="245"/>
    </row>
    <row r="24" spans="1:22" s="247" customFormat="1" ht="210" x14ac:dyDescent="0.25">
      <c r="A24" s="14" t="s">
        <v>450</v>
      </c>
      <c r="B24" s="243">
        <v>2</v>
      </c>
      <c r="C24" s="21" t="s">
        <v>435</v>
      </c>
      <c r="D24" s="16">
        <v>6</v>
      </c>
      <c r="E24" s="14" t="s">
        <v>450</v>
      </c>
      <c r="F24" s="17">
        <v>6.2</v>
      </c>
      <c r="G24" s="14" t="s">
        <v>461</v>
      </c>
      <c r="H24" s="34">
        <v>2020003660024</v>
      </c>
      <c r="I24" s="14" t="s">
        <v>437</v>
      </c>
      <c r="J24" s="244" t="s">
        <v>468</v>
      </c>
      <c r="K24" s="21" t="s">
        <v>469</v>
      </c>
      <c r="L24" s="22">
        <f t="shared" si="0"/>
        <v>26404157</v>
      </c>
      <c r="M24" s="31"/>
      <c r="N24" s="245"/>
      <c r="O24" s="245"/>
      <c r="P24" s="245"/>
      <c r="Q24" s="21">
        <v>26404157</v>
      </c>
      <c r="R24" s="245"/>
      <c r="S24" s="245"/>
      <c r="T24" s="245"/>
      <c r="U24" s="245"/>
      <c r="V24" s="245" t="s">
        <v>440</v>
      </c>
    </row>
    <row r="25" spans="1:22" s="247" customFormat="1" ht="210" x14ac:dyDescent="0.25">
      <c r="A25" s="14" t="s">
        <v>450</v>
      </c>
      <c r="B25" s="243">
        <v>2</v>
      </c>
      <c r="C25" s="21" t="s">
        <v>435</v>
      </c>
      <c r="D25" s="16">
        <v>6</v>
      </c>
      <c r="E25" s="14" t="s">
        <v>450</v>
      </c>
      <c r="F25" s="17">
        <v>6.3</v>
      </c>
      <c r="G25" s="14" t="s">
        <v>470</v>
      </c>
      <c r="H25" s="34">
        <v>2020003660024</v>
      </c>
      <c r="I25" s="14" t="s">
        <v>437</v>
      </c>
      <c r="J25" s="244" t="s">
        <v>471</v>
      </c>
      <c r="K25" s="21" t="s">
        <v>472</v>
      </c>
      <c r="L25" s="22">
        <f t="shared" si="0"/>
        <v>79037985</v>
      </c>
      <c r="M25" s="31"/>
      <c r="N25" s="245"/>
      <c r="O25" s="245"/>
      <c r="P25" s="245"/>
      <c r="Q25" s="21">
        <v>79037985</v>
      </c>
      <c r="R25" s="245"/>
      <c r="S25" s="245"/>
      <c r="T25" s="245"/>
      <c r="U25" s="245"/>
      <c r="V25" s="245" t="s">
        <v>440</v>
      </c>
    </row>
    <row r="26" spans="1:22" s="247" customFormat="1" ht="210" x14ac:dyDescent="0.25">
      <c r="A26" s="14" t="s">
        <v>450</v>
      </c>
      <c r="B26" s="243">
        <v>2</v>
      </c>
      <c r="C26" s="21" t="s">
        <v>435</v>
      </c>
      <c r="D26" s="16">
        <v>6</v>
      </c>
      <c r="E26" s="14" t="s">
        <v>450</v>
      </c>
      <c r="F26" s="17">
        <v>6.3</v>
      </c>
      <c r="G26" s="14" t="s">
        <v>470</v>
      </c>
      <c r="H26" s="34">
        <v>2020003660024</v>
      </c>
      <c r="I26" s="14" t="s">
        <v>437</v>
      </c>
      <c r="J26" s="244" t="s">
        <v>471</v>
      </c>
      <c r="K26" s="21" t="s">
        <v>473</v>
      </c>
      <c r="L26" s="22">
        <f t="shared" si="0"/>
        <v>23012661</v>
      </c>
      <c r="M26" s="31"/>
      <c r="N26" s="245"/>
      <c r="O26" s="245"/>
      <c r="P26" s="245"/>
      <c r="Q26" s="21">
        <v>23012661</v>
      </c>
      <c r="R26" s="245"/>
      <c r="S26" s="245"/>
      <c r="T26" s="245"/>
      <c r="U26" s="245"/>
      <c r="V26" s="245" t="s">
        <v>440</v>
      </c>
    </row>
    <row r="27" spans="1:22" s="247" customFormat="1" ht="210" x14ac:dyDescent="0.25">
      <c r="A27" s="14" t="s">
        <v>450</v>
      </c>
      <c r="B27" s="243">
        <v>2</v>
      </c>
      <c r="C27" s="21" t="s">
        <v>435</v>
      </c>
      <c r="D27" s="16">
        <v>6</v>
      </c>
      <c r="E27" s="14" t="s">
        <v>450</v>
      </c>
      <c r="F27" s="17">
        <v>6.3</v>
      </c>
      <c r="G27" s="14" t="s">
        <v>470</v>
      </c>
      <c r="H27" s="34">
        <v>2020003660024</v>
      </c>
      <c r="I27" s="14" t="s">
        <v>437</v>
      </c>
      <c r="J27" s="244" t="s">
        <v>471</v>
      </c>
      <c r="K27" s="21" t="s">
        <v>474</v>
      </c>
      <c r="L27" s="22">
        <f t="shared" si="0"/>
        <v>13012661</v>
      </c>
      <c r="M27" s="31"/>
      <c r="N27" s="245"/>
      <c r="O27" s="245"/>
      <c r="P27" s="245"/>
      <c r="Q27" s="21">
        <v>13012661</v>
      </c>
      <c r="R27" s="245"/>
      <c r="S27" s="245"/>
      <c r="T27" s="245"/>
      <c r="U27" s="245"/>
      <c r="V27" s="245" t="s">
        <v>440</v>
      </c>
    </row>
    <row r="28" spans="1:22" s="247" customFormat="1" ht="210" x14ac:dyDescent="0.25">
      <c r="A28" s="14" t="s">
        <v>450</v>
      </c>
      <c r="B28" s="243">
        <v>2</v>
      </c>
      <c r="C28" s="21" t="s">
        <v>435</v>
      </c>
      <c r="D28" s="16">
        <v>6</v>
      </c>
      <c r="E28" s="14" t="s">
        <v>450</v>
      </c>
      <c r="F28" s="17">
        <v>6.4</v>
      </c>
      <c r="G28" s="14" t="s">
        <v>475</v>
      </c>
      <c r="H28" s="34">
        <v>2020003660024</v>
      </c>
      <c r="I28" s="14" t="s">
        <v>437</v>
      </c>
      <c r="J28" s="244" t="s">
        <v>476</v>
      </c>
      <c r="K28" s="21" t="s">
        <v>477</v>
      </c>
      <c r="L28" s="22">
        <f t="shared" si="0"/>
        <v>114097161</v>
      </c>
      <c r="M28" s="33"/>
      <c r="N28" s="245"/>
      <c r="O28" s="245"/>
      <c r="P28" s="245"/>
      <c r="Q28" s="21">
        <v>114097161</v>
      </c>
      <c r="R28" s="245"/>
      <c r="S28" s="245"/>
      <c r="T28" s="245"/>
      <c r="U28" s="245"/>
      <c r="V28" s="245" t="s">
        <v>440</v>
      </c>
    </row>
    <row r="29" spans="1:22" s="247" customFormat="1" ht="210" x14ac:dyDescent="0.25">
      <c r="A29" s="14" t="s">
        <v>450</v>
      </c>
      <c r="B29" s="243">
        <v>2</v>
      </c>
      <c r="C29" s="21" t="s">
        <v>435</v>
      </c>
      <c r="D29" s="16">
        <v>6</v>
      </c>
      <c r="E29" s="14" t="s">
        <v>450</v>
      </c>
      <c r="F29" s="17">
        <v>6.4</v>
      </c>
      <c r="G29" s="14" t="s">
        <v>475</v>
      </c>
      <c r="H29" s="34">
        <v>2020003660024</v>
      </c>
      <c r="I29" s="14" t="s">
        <v>437</v>
      </c>
      <c r="J29" s="244" t="s">
        <v>478</v>
      </c>
      <c r="K29" s="21" t="s">
        <v>479</v>
      </c>
      <c r="L29" s="22">
        <f t="shared" si="0"/>
        <v>20000000</v>
      </c>
      <c r="M29" s="33"/>
      <c r="N29" s="245"/>
      <c r="O29" s="245"/>
      <c r="P29" s="245"/>
      <c r="Q29" s="21">
        <v>20000000</v>
      </c>
      <c r="R29" s="245"/>
      <c r="S29" s="245"/>
      <c r="T29" s="245"/>
      <c r="U29" s="245"/>
      <c r="V29" s="245" t="s">
        <v>440</v>
      </c>
    </row>
    <row r="30" spans="1:22" s="247" customFormat="1" ht="210" x14ac:dyDescent="0.25">
      <c r="A30" s="14" t="s">
        <v>450</v>
      </c>
      <c r="B30" s="243">
        <v>2</v>
      </c>
      <c r="C30" s="21" t="s">
        <v>435</v>
      </c>
      <c r="D30" s="16">
        <v>6</v>
      </c>
      <c r="E30" s="14" t="s">
        <v>450</v>
      </c>
      <c r="F30" s="17">
        <v>6.5</v>
      </c>
      <c r="G30" s="14" t="s">
        <v>480</v>
      </c>
      <c r="H30" s="34">
        <v>2020003660024</v>
      </c>
      <c r="I30" s="14" t="s">
        <v>437</v>
      </c>
      <c r="J30" s="244" t="s">
        <v>481</v>
      </c>
      <c r="K30" s="21" t="s">
        <v>482</v>
      </c>
      <c r="L30" s="22">
        <f t="shared" si="0"/>
        <v>107781816</v>
      </c>
      <c r="M30" s="33"/>
      <c r="N30" s="245"/>
      <c r="O30" s="245"/>
      <c r="P30" s="245"/>
      <c r="Q30" s="21">
        <v>107781816</v>
      </c>
      <c r="R30" s="245"/>
      <c r="S30" s="245"/>
      <c r="T30" s="245"/>
      <c r="U30" s="245"/>
      <c r="V30" s="245" t="s">
        <v>440</v>
      </c>
    </row>
    <row r="31" spans="1:22" s="247" customFormat="1" ht="210" x14ac:dyDescent="0.25">
      <c r="A31" s="14" t="s">
        <v>450</v>
      </c>
      <c r="B31" s="243">
        <v>2</v>
      </c>
      <c r="C31" s="21" t="s">
        <v>435</v>
      </c>
      <c r="D31" s="16">
        <v>6</v>
      </c>
      <c r="E31" s="14" t="s">
        <v>450</v>
      </c>
      <c r="F31" s="17">
        <v>6.6</v>
      </c>
      <c r="G31" s="14" t="s">
        <v>483</v>
      </c>
      <c r="H31" s="34">
        <v>2020003660024</v>
      </c>
      <c r="I31" s="14" t="s">
        <v>437</v>
      </c>
      <c r="J31" s="244" t="s">
        <v>484</v>
      </c>
      <c r="K31" s="21" t="s">
        <v>485</v>
      </c>
      <c r="L31" s="22">
        <f t="shared" si="0"/>
        <v>69674726</v>
      </c>
      <c r="M31" s="33"/>
      <c r="N31" s="245"/>
      <c r="O31" s="245"/>
      <c r="P31" s="245"/>
      <c r="Q31" s="21">
        <v>69674726</v>
      </c>
      <c r="R31" s="245"/>
      <c r="S31" s="245"/>
      <c r="T31" s="245"/>
      <c r="U31" s="245"/>
      <c r="V31" s="245" t="s">
        <v>440</v>
      </c>
    </row>
    <row r="32" spans="1:22" s="247" customFormat="1" ht="210" x14ac:dyDescent="0.25">
      <c r="A32" s="14" t="s">
        <v>450</v>
      </c>
      <c r="B32" s="243">
        <v>2</v>
      </c>
      <c r="C32" s="21" t="s">
        <v>435</v>
      </c>
      <c r="D32" s="16">
        <v>6</v>
      </c>
      <c r="E32" s="14" t="s">
        <v>450</v>
      </c>
      <c r="F32" s="17">
        <v>6.7</v>
      </c>
      <c r="G32" s="14" t="s">
        <v>486</v>
      </c>
      <c r="H32" s="34">
        <v>2020003660024</v>
      </c>
      <c r="I32" s="14" t="s">
        <v>437</v>
      </c>
      <c r="J32" s="244" t="s">
        <v>487</v>
      </c>
      <c r="K32" s="21" t="s">
        <v>488</v>
      </c>
      <c r="L32" s="22">
        <f t="shared" si="0"/>
        <v>120000000</v>
      </c>
      <c r="M32" s="33"/>
      <c r="N32" s="245"/>
      <c r="O32" s="245"/>
      <c r="P32" s="245"/>
      <c r="Q32" s="21">
        <v>120000000</v>
      </c>
      <c r="R32" s="245"/>
      <c r="S32" s="245"/>
      <c r="T32" s="245"/>
      <c r="U32" s="245"/>
      <c r="V32" s="245" t="s">
        <v>440</v>
      </c>
    </row>
    <row r="33" spans="1:22" s="247" customFormat="1" ht="210" x14ac:dyDescent="0.25">
      <c r="A33" s="14" t="s">
        <v>450</v>
      </c>
      <c r="B33" s="243">
        <v>2</v>
      </c>
      <c r="C33" s="21" t="s">
        <v>435</v>
      </c>
      <c r="D33" s="16">
        <v>6</v>
      </c>
      <c r="E33" s="14" t="s">
        <v>450</v>
      </c>
      <c r="F33" s="17">
        <v>6.7</v>
      </c>
      <c r="G33" s="14" t="s">
        <v>486</v>
      </c>
      <c r="H33" s="34">
        <v>2020003660024</v>
      </c>
      <c r="I33" s="14" t="s">
        <v>437</v>
      </c>
      <c r="J33" s="244" t="s">
        <v>489</v>
      </c>
      <c r="K33" s="21" t="s">
        <v>490</v>
      </c>
      <c r="L33" s="22">
        <f t="shared" si="0"/>
        <v>440415000</v>
      </c>
      <c r="M33" s="33"/>
      <c r="N33" s="245"/>
      <c r="O33" s="245"/>
      <c r="P33" s="245"/>
      <c r="Q33" s="21">
        <v>200000000</v>
      </c>
      <c r="R33" s="245"/>
      <c r="S33" s="245"/>
      <c r="T33" s="21">
        <v>240415000</v>
      </c>
      <c r="U33" s="245"/>
      <c r="V33" s="245" t="s">
        <v>440</v>
      </c>
    </row>
    <row r="34" spans="1:22" s="247" customFormat="1" ht="210" x14ac:dyDescent="0.25">
      <c r="A34" s="14" t="s">
        <v>450</v>
      </c>
      <c r="B34" s="243">
        <v>2</v>
      </c>
      <c r="C34" s="21" t="s">
        <v>435</v>
      </c>
      <c r="D34" s="16">
        <v>6</v>
      </c>
      <c r="E34" s="14" t="s">
        <v>450</v>
      </c>
      <c r="F34" s="17">
        <v>6.7</v>
      </c>
      <c r="G34" s="14" t="s">
        <v>486</v>
      </c>
      <c r="H34" s="34">
        <v>2020003660024</v>
      </c>
      <c r="I34" s="14" t="s">
        <v>437</v>
      </c>
      <c r="J34" s="244" t="s">
        <v>491</v>
      </c>
      <c r="K34" s="21" t="s">
        <v>492</v>
      </c>
      <c r="L34" s="22">
        <f t="shared" si="0"/>
        <v>175276102</v>
      </c>
      <c r="M34" s="21"/>
      <c r="N34" s="245"/>
      <c r="O34" s="245"/>
      <c r="P34" s="245"/>
      <c r="Q34" s="21">
        <f>150000000+25276102</f>
        <v>175276102</v>
      </c>
      <c r="R34" s="245"/>
      <c r="S34" s="245"/>
      <c r="T34" s="245"/>
      <c r="U34" s="245"/>
      <c r="V34" s="245" t="s">
        <v>440</v>
      </c>
    </row>
    <row r="35" spans="1:22" s="247" customFormat="1" ht="210" x14ac:dyDescent="0.25">
      <c r="A35" s="14" t="s">
        <v>450</v>
      </c>
      <c r="B35" s="243">
        <v>2</v>
      </c>
      <c r="C35" s="21" t="s">
        <v>435</v>
      </c>
      <c r="D35" s="16">
        <v>6</v>
      </c>
      <c r="E35" s="14" t="s">
        <v>450</v>
      </c>
      <c r="F35" s="17">
        <v>6.7</v>
      </c>
      <c r="G35" s="14" t="s">
        <v>486</v>
      </c>
      <c r="H35" s="34">
        <v>2020003660024</v>
      </c>
      <c r="I35" s="14" t="s">
        <v>437</v>
      </c>
      <c r="J35" s="244" t="s">
        <v>493</v>
      </c>
      <c r="K35" s="21" t="s">
        <v>494</v>
      </c>
      <c r="L35" s="22">
        <f t="shared" si="0"/>
        <v>200000000</v>
      </c>
      <c r="M35" s="21">
        <v>200000000</v>
      </c>
      <c r="N35" s="245"/>
      <c r="O35" s="245"/>
      <c r="P35" s="245"/>
      <c r="Q35" s="21"/>
      <c r="R35" s="245"/>
      <c r="S35" s="245"/>
      <c r="T35" s="245"/>
      <c r="U35" s="245"/>
      <c r="V35" s="245" t="s">
        <v>440</v>
      </c>
    </row>
    <row r="36" spans="1:22" s="247" customFormat="1" ht="210" x14ac:dyDescent="0.25">
      <c r="A36" s="14" t="s">
        <v>450</v>
      </c>
      <c r="B36" s="243">
        <v>2</v>
      </c>
      <c r="C36" s="21" t="s">
        <v>435</v>
      </c>
      <c r="D36" s="16">
        <v>6</v>
      </c>
      <c r="E36" s="14" t="s">
        <v>450</v>
      </c>
      <c r="F36" s="17">
        <v>6.7</v>
      </c>
      <c r="G36" s="14" t="s">
        <v>486</v>
      </c>
      <c r="H36" s="34">
        <v>2020003660024</v>
      </c>
      <c r="I36" s="14" t="s">
        <v>437</v>
      </c>
      <c r="J36" s="244" t="s">
        <v>495</v>
      </c>
      <c r="K36" s="21" t="s">
        <v>496</v>
      </c>
      <c r="L36" s="22">
        <f t="shared" si="0"/>
        <v>150000000</v>
      </c>
      <c r="M36" s="33"/>
      <c r="N36" s="245"/>
      <c r="O36" s="245"/>
      <c r="P36" s="245"/>
      <c r="Q36" s="21"/>
      <c r="R36" s="245"/>
      <c r="S36" s="245"/>
      <c r="T36" s="21">
        <v>150000000</v>
      </c>
      <c r="U36" s="245"/>
      <c r="V36" s="245" t="s">
        <v>440</v>
      </c>
    </row>
    <row r="37" spans="1:22" s="247" customFormat="1" ht="210" x14ac:dyDescent="0.25">
      <c r="A37" s="14" t="s">
        <v>450</v>
      </c>
      <c r="B37" s="243">
        <v>2</v>
      </c>
      <c r="C37" s="21" t="s">
        <v>435</v>
      </c>
      <c r="D37" s="16">
        <v>6</v>
      </c>
      <c r="E37" s="14" t="s">
        <v>450</v>
      </c>
      <c r="F37" s="17">
        <v>6.7</v>
      </c>
      <c r="G37" s="14" t="s">
        <v>486</v>
      </c>
      <c r="H37" s="34">
        <v>2020003660024</v>
      </c>
      <c r="I37" s="14" t="s">
        <v>437</v>
      </c>
      <c r="J37" s="244" t="s">
        <v>497</v>
      </c>
      <c r="K37" s="21" t="s">
        <v>498</v>
      </c>
      <c r="L37" s="22">
        <f t="shared" si="0"/>
        <v>35000000</v>
      </c>
      <c r="M37" s="33"/>
      <c r="N37" s="245"/>
      <c r="O37" s="245"/>
      <c r="P37" s="245"/>
      <c r="Q37" s="21"/>
      <c r="R37" s="245"/>
      <c r="S37" s="245"/>
      <c r="T37" s="21">
        <v>35000000</v>
      </c>
      <c r="U37" s="245"/>
      <c r="V37" s="245" t="s">
        <v>440</v>
      </c>
    </row>
    <row r="38" spans="1:22" s="247" customFormat="1" ht="210" x14ac:dyDescent="0.25">
      <c r="A38" s="14" t="s">
        <v>450</v>
      </c>
      <c r="B38" s="243">
        <v>2</v>
      </c>
      <c r="C38" s="21" t="s">
        <v>435</v>
      </c>
      <c r="D38" s="16">
        <v>6</v>
      </c>
      <c r="E38" s="14" t="s">
        <v>450</v>
      </c>
      <c r="F38" s="17">
        <v>6.8</v>
      </c>
      <c r="G38" s="14" t="s">
        <v>499</v>
      </c>
      <c r="H38" s="34">
        <v>2020003660024</v>
      </c>
      <c r="I38" s="14" t="s">
        <v>437</v>
      </c>
      <c r="J38" s="244" t="s">
        <v>500</v>
      </c>
      <c r="K38" s="21" t="s">
        <v>501</v>
      </c>
      <c r="L38" s="22">
        <f t="shared" si="0"/>
        <v>531749000</v>
      </c>
      <c r="M38" s="33"/>
      <c r="N38" s="245"/>
      <c r="O38" s="245"/>
      <c r="P38" s="21">
        <v>531749000</v>
      </c>
      <c r="Q38" s="21"/>
      <c r="R38" s="245"/>
      <c r="S38" s="245"/>
      <c r="T38" s="245"/>
      <c r="U38" s="245"/>
      <c r="V38" s="245" t="s">
        <v>440</v>
      </c>
    </row>
    <row r="39" spans="1:22" s="247" customFormat="1" ht="210" x14ac:dyDescent="0.25">
      <c r="A39" s="14" t="s">
        <v>450</v>
      </c>
      <c r="B39" s="243">
        <v>2</v>
      </c>
      <c r="C39" s="21" t="s">
        <v>435</v>
      </c>
      <c r="D39" s="16">
        <v>6</v>
      </c>
      <c r="E39" s="14" t="s">
        <v>450</v>
      </c>
      <c r="F39" s="17">
        <v>6.9</v>
      </c>
      <c r="G39" s="14" t="s">
        <v>502</v>
      </c>
      <c r="H39" s="34">
        <v>2020003660024</v>
      </c>
      <c r="I39" s="14" t="s">
        <v>437</v>
      </c>
      <c r="J39" s="244" t="s">
        <v>503</v>
      </c>
      <c r="K39" s="21" t="s">
        <v>504</v>
      </c>
      <c r="L39" s="22">
        <f t="shared" si="0"/>
        <v>90527916</v>
      </c>
      <c r="M39" s="33"/>
      <c r="N39" s="245"/>
      <c r="O39" s="245"/>
      <c r="P39" s="245"/>
      <c r="Q39" s="21">
        <v>90527916</v>
      </c>
      <c r="R39" s="245"/>
      <c r="S39" s="245"/>
      <c r="T39" s="245"/>
      <c r="U39" s="245"/>
      <c r="V39" s="245" t="s">
        <v>440</v>
      </c>
    </row>
    <row r="40" spans="1:22" s="247" customFormat="1" ht="210" x14ac:dyDescent="0.25">
      <c r="A40" s="14" t="s">
        <v>450</v>
      </c>
      <c r="B40" s="243">
        <v>2</v>
      </c>
      <c r="C40" s="21" t="s">
        <v>435</v>
      </c>
      <c r="D40" s="16">
        <v>6</v>
      </c>
      <c r="E40" s="14" t="s">
        <v>450</v>
      </c>
      <c r="F40" s="17">
        <v>6.9</v>
      </c>
      <c r="G40" s="14" t="s">
        <v>502</v>
      </c>
      <c r="H40" s="34">
        <v>2020003660024</v>
      </c>
      <c r="I40" s="14" t="s">
        <v>437</v>
      </c>
      <c r="J40" s="248" t="s">
        <v>505</v>
      </c>
      <c r="K40" s="21" t="s">
        <v>504</v>
      </c>
      <c r="L40" s="22">
        <f t="shared" si="0"/>
        <v>90527917</v>
      </c>
      <c r="M40" s="33"/>
      <c r="N40" s="245"/>
      <c r="O40" s="245"/>
      <c r="P40" s="245"/>
      <c r="Q40" s="21">
        <v>90527917</v>
      </c>
      <c r="R40" s="245"/>
      <c r="S40" s="245"/>
      <c r="T40" s="245"/>
      <c r="U40" s="245"/>
      <c r="V40" s="245"/>
    </row>
    <row r="41" spans="1:22" s="247" customFormat="1" ht="210" x14ac:dyDescent="0.25">
      <c r="A41" s="14" t="s">
        <v>450</v>
      </c>
      <c r="B41" s="243">
        <v>2</v>
      </c>
      <c r="C41" s="21" t="s">
        <v>435</v>
      </c>
      <c r="D41" s="16">
        <v>6</v>
      </c>
      <c r="E41" s="14" t="s">
        <v>450</v>
      </c>
      <c r="F41" s="249">
        <v>6.1</v>
      </c>
      <c r="G41" s="14" t="s">
        <v>506</v>
      </c>
      <c r="H41" s="34">
        <v>2020003660024</v>
      </c>
      <c r="I41" s="14" t="s">
        <v>437</v>
      </c>
      <c r="J41" s="244" t="s">
        <v>507</v>
      </c>
      <c r="K41" s="21" t="s">
        <v>508</v>
      </c>
      <c r="L41" s="22">
        <f t="shared" si="0"/>
        <v>150000000</v>
      </c>
      <c r="M41" s="33"/>
      <c r="N41" s="245"/>
      <c r="O41" s="245"/>
      <c r="P41" s="245"/>
      <c r="Q41" s="21">
        <v>150000000</v>
      </c>
      <c r="R41" s="245"/>
      <c r="S41" s="245"/>
      <c r="T41" s="245"/>
      <c r="U41" s="245"/>
      <c r="V41" s="245" t="s">
        <v>440</v>
      </c>
    </row>
    <row r="42" spans="1:22" s="247" customFormat="1" ht="210" x14ac:dyDescent="0.25">
      <c r="A42" s="14" t="s">
        <v>450</v>
      </c>
      <c r="B42" s="243">
        <v>2</v>
      </c>
      <c r="C42" s="21" t="s">
        <v>435</v>
      </c>
      <c r="D42" s="16">
        <v>6</v>
      </c>
      <c r="E42" s="14" t="s">
        <v>450</v>
      </c>
      <c r="F42" s="249">
        <v>6.1</v>
      </c>
      <c r="G42" s="14" t="s">
        <v>506</v>
      </c>
      <c r="H42" s="34">
        <v>2020003660024</v>
      </c>
      <c r="I42" s="14" t="s">
        <v>437</v>
      </c>
      <c r="J42" s="244" t="s">
        <v>507</v>
      </c>
      <c r="K42" s="21" t="s">
        <v>509</v>
      </c>
      <c r="L42" s="22">
        <f t="shared" si="0"/>
        <v>2653398137</v>
      </c>
      <c r="M42" s="33"/>
      <c r="N42" s="245"/>
      <c r="O42" s="245"/>
      <c r="P42" s="245"/>
      <c r="Q42" s="21">
        <v>2653398137</v>
      </c>
      <c r="R42" s="245"/>
      <c r="S42" s="245"/>
      <c r="T42" s="245"/>
      <c r="U42" s="245"/>
      <c r="V42" s="245" t="s">
        <v>440</v>
      </c>
    </row>
    <row r="43" spans="1:22" s="247" customFormat="1" ht="210" x14ac:dyDescent="0.25">
      <c r="A43" s="14" t="s">
        <v>450</v>
      </c>
      <c r="B43" s="243">
        <v>2</v>
      </c>
      <c r="C43" s="21" t="s">
        <v>435</v>
      </c>
      <c r="D43" s="16">
        <v>6</v>
      </c>
      <c r="E43" s="14" t="s">
        <v>450</v>
      </c>
      <c r="F43" s="249">
        <v>6.1</v>
      </c>
      <c r="G43" s="14" t="s">
        <v>506</v>
      </c>
      <c r="H43" s="34">
        <v>2020003660024</v>
      </c>
      <c r="I43" s="14" t="s">
        <v>437</v>
      </c>
      <c r="J43" s="244" t="s">
        <v>507</v>
      </c>
      <c r="K43" s="21" t="s">
        <v>510</v>
      </c>
      <c r="L43" s="22">
        <f t="shared" si="0"/>
        <v>280000000</v>
      </c>
      <c r="M43" s="33"/>
      <c r="N43" s="245"/>
      <c r="O43" s="245"/>
      <c r="P43" s="245"/>
      <c r="Q43" s="21">
        <v>280000000</v>
      </c>
      <c r="R43" s="245"/>
      <c r="S43" s="245"/>
      <c r="T43" s="245"/>
      <c r="U43" s="245"/>
      <c r="V43" s="245" t="s">
        <v>440</v>
      </c>
    </row>
    <row r="44" spans="1:22" s="247" customFormat="1" ht="210" x14ac:dyDescent="0.25">
      <c r="A44" s="14" t="s">
        <v>511</v>
      </c>
      <c r="B44" s="243">
        <v>2</v>
      </c>
      <c r="C44" s="21" t="s">
        <v>435</v>
      </c>
      <c r="D44" s="16">
        <v>7</v>
      </c>
      <c r="E44" s="14" t="s">
        <v>511</v>
      </c>
      <c r="F44" s="17">
        <v>7.2</v>
      </c>
      <c r="G44" s="14" t="s">
        <v>512</v>
      </c>
      <c r="H44" s="34">
        <v>2020003660024</v>
      </c>
      <c r="I44" s="14" t="s">
        <v>437</v>
      </c>
      <c r="J44" s="244" t="s">
        <v>513</v>
      </c>
      <c r="K44" s="21" t="s">
        <v>514</v>
      </c>
      <c r="L44" s="22">
        <f t="shared" si="0"/>
        <v>800000000</v>
      </c>
      <c r="M44" s="33"/>
      <c r="N44" s="245"/>
      <c r="O44" s="245"/>
      <c r="P44" s="21">
        <v>200000000</v>
      </c>
      <c r="Q44" s="21">
        <v>100000000</v>
      </c>
      <c r="R44" s="245"/>
      <c r="S44" s="245"/>
      <c r="T44" s="21">
        <v>500000000</v>
      </c>
      <c r="U44" s="21"/>
      <c r="V44" s="245" t="s">
        <v>440</v>
      </c>
    </row>
    <row r="45" spans="1:22" s="247" customFormat="1" ht="210" x14ac:dyDescent="0.25">
      <c r="A45" s="14" t="s">
        <v>511</v>
      </c>
      <c r="B45" s="243">
        <v>2</v>
      </c>
      <c r="C45" s="21" t="s">
        <v>435</v>
      </c>
      <c r="D45" s="16">
        <v>7</v>
      </c>
      <c r="E45" s="14" t="s">
        <v>511</v>
      </c>
      <c r="F45" s="17">
        <v>7.2</v>
      </c>
      <c r="G45" s="14" t="s">
        <v>512</v>
      </c>
      <c r="H45" s="34">
        <v>2020003660024</v>
      </c>
      <c r="I45" s="14" t="s">
        <v>437</v>
      </c>
      <c r="J45" s="244" t="s">
        <v>513</v>
      </c>
      <c r="K45" s="21" t="s">
        <v>515</v>
      </c>
      <c r="L45" s="22">
        <f t="shared" si="0"/>
        <v>1710000000</v>
      </c>
      <c r="M45" s="33"/>
      <c r="N45" s="245"/>
      <c r="O45" s="245"/>
      <c r="P45" s="21"/>
      <c r="Q45" s="21"/>
      <c r="R45" s="245"/>
      <c r="S45" s="245"/>
      <c r="T45" s="21"/>
      <c r="U45" s="21">
        <v>1710000000</v>
      </c>
      <c r="V45" s="245"/>
    </row>
    <row r="46" spans="1:22" s="247" customFormat="1" ht="210" x14ac:dyDescent="0.25">
      <c r="A46" s="14" t="s">
        <v>516</v>
      </c>
      <c r="B46" s="243">
        <v>2</v>
      </c>
      <c r="C46" s="21" t="s">
        <v>435</v>
      </c>
      <c r="D46" s="16">
        <v>8</v>
      </c>
      <c r="E46" s="14" t="s">
        <v>516</v>
      </c>
      <c r="F46" s="17">
        <v>8.1</v>
      </c>
      <c r="G46" s="14" t="s">
        <v>517</v>
      </c>
      <c r="H46" s="34">
        <v>2020003660024</v>
      </c>
      <c r="I46" s="14" t="s">
        <v>437</v>
      </c>
      <c r="J46" s="244" t="s">
        <v>518</v>
      </c>
      <c r="K46" s="21" t="s">
        <v>519</v>
      </c>
      <c r="L46" s="22">
        <f t="shared" si="0"/>
        <v>10000000</v>
      </c>
      <c r="M46" s="33"/>
      <c r="N46" s="245"/>
      <c r="O46" s="245"/>
      <c r="P46" s="245"/>
      <c r="Q46" s="21">
        <v>10000000</v>
      </c>
      <c r="R46" s="245"/>
      <c r="S46" s="245"/>
      <c r="T46" s="245"/>
      <c r="U46" s="245"/>
      <c r="V46" s="245" t="s">
        <v>440</v>
      </c>
    </row>
    <row r="47" spans="1:22" s="247" customFormat="1" ht="210" x14ac:dyDescent="0.25">
      <c r="A47" s="14" t="s">
        <v>516</v>
      </c>
      <c r="B47" s="243">
        <v>2</v>
      </c>
      <c r="C47" s="21" t="s">
        <v>435</v>
      </c>
      <c r="D47" s="16">
        <v>8</v>
      </c>
      <c r="E47" s="14" t="s">
        <v>516</v>
      </c>
      <c r="F47" s="17">
        <v>8.1</v>
      </c>
      <c r="G47" s="14" t="s">
        <v>517</v>
      </c>
      <c r="H47" s="34">
        <v>2020003660024</v>
      </c>
      <c r="I47" s="14" t="s">
        <v>437</v>
      </c>
      <c r="J47" s="244" t="s">
        <v>518</v>
      </c>
      <c r="K47" s="21" t="s">
        <v>520</v>
      </c>
      <c r="L47" s="22">
        <f t="shared" si="0"/>
        <v>1000000000</v>
      </c>
      <c r="M47" s="33"/>
      <c r="N47" s="245"/>
      <c r="O47" s="245"/>
      <c r="P47" s="245"/>
      <c r="Q47" s="21">
        <v>1000000000</v>
      </c>
      <c r="R47" s="245"/>
      <c r="S47" s="245"/>
      <c r="T47" s="245"/>
      <c r="U47" s="245"/>
      <c r="V47" s="245" t="s">
        <v>440</v>
      </c>
    </row>
    <row r="48" spans="1:22" s="247" customFormat="1" ht="210" x14ac:dyDescent="0.25">
      <c r="A48" s="14" t="s">
        <v>516</v>
      </c>
      <c r="B48" s="243">
        <v>2</v>
      </c>
      <c r="C48" s="21" t="s">
        <v>435</v>
      </c>
      <c r="D48" s="16">
        <v>8</v>
      </c>
      <c r="E48" s="14" t="s">
        <v>516</v>
      </c>
      <c r="F48" s="17">
        <v>8.1</v>
      </c>
      <c r="G48" s="14" t="s">
        <v>517</v>
      </c>
      <c r="H48" s="34">
        <v>2020003660024</v>
      </c>
      <c r="I48" s="14" t="s">
        <v>437</v>
      </c>
      <c r="J48" s="244" t="s">
        <v>521</v>
      </c>
      <c r="K48" s="21" t="s">
        <v>522</v>
      </c>
      <c r="L48" s="22">
        <f t="shared" si="0"/>
        <v>38344052</v>
      </c>
      <c r="M48" s="33"/>
      <c r="N48" s="245"/>
      <c r="O48" s="245"/>
      <c r="P48" s="245"/>
      <c r="Q48" s="21">
        <f>10000000+28344052</f>
        <v>38344052</v>
      </c>
      <c r="R48" s="245"/>
      <c r="S48" s="245"/>
      <c r="T48" s="245"/>
      <c r="U48" s="245"/>
      <c r="V48" s="245" t="s">
        <v>440</v>
      </c>
    </row>
    <row r="49" spans="1:22" s="247" customFormat="1" ht="210" x14ac:dyDescent="0.25">
      <c r="A49" s="14" t="s">
        <v>516</v>
      </c>
      <c r="B49" s="243">
        <v>2</v>
      </c>
      <c r="C49" s="21" t="s">
        <v>435</v>
      </c>
      <c r="D49" s="16">
        <v>8</v>
      </c>
      <c r="E49" s="14" t="s">
        <v>516</v>
      </c>
      <c r="F49" s="17">
        <v>8.1</v>
      </c>
      <c r="G49" s="14" t="s">
        <v>517</v>
      </c>
      <c r="H49" s="34">
        <v>2020003660024</v>
      </c>
      <c r="I49" s="14" t="s">
        <v>437</v>
      </c>
      <c r="J49" s="244" t="s">
        <v>518</v>
      </c>
      <c r="K49" s="21" t="s">
        <v>523</v>
      </c>
      <c r="L49" s="22">
        <f t="shared" si="0"/>
        <v>60000000</v>
      </c>
      <c r="M49" s="33"/>
      <c r="N49" s="245"/>
      <c r="O49" s="245"/>
      <c r="P49" s="245"/>
      <c r="Q49" s="21">
        <v>60000000</v>
      </c>
      <c r="R49" s="245"/>
      <c r="S49" s="245"/>
      <c r="T49" s="245"/>
      <c r="U49" s="245"/>
      <c r="V49" s="245" t="s">
        <v>440</v>
      </c>
    </row>
    <row r="50" spans="1:22" s="247" customFormat="1" ht="210" x14ac:dyDescent="0.25">
      <c r="A50" s="14" t="s">
        <v>516</v>
      </c>
      <c r="B50" s="243">
        <v>2</v>
      </c>
      <c r="C50" s="21" t="s">
        <v>435</v>
      </c>
      <c r="D50" s="16">
        <v>8</v>
      </c>
      <c r="E50" s="14" t="s">
        <v>516</v>
      </c>
      <c r="F50" s="17">
        <v>8.1</v>
      </c>
      <c r="G50" s="14" t="s">
        <v>517</v>
      </c>
      <c r="H50" s="34">
        <v>2020003660024</v>
      </c>
      <c r="I50" s="14" t="s">
        <v>437</v>
      </c>
      <c r="J50" s="244" t="s">
        <v>518</v>
      </c>
      <c r="K50" s="21" t="s">
        <v>524</v>
      </c>
      <c r="L50" s="22">
        <f t="shared" si="0"/>
        <v>160117184</v>
      </c>
      <c r="M50" s="21">
        <v>160117184</v>
      </c>
      <c r="N50" s="245"/>
      <c r="O50" s="245"/>
      <c r="P50" s="245"/>
      <c r="Q50" s="245"/>
      <c r="R50" s="245"/>
      <c r="S50" s="245"/>
      <c r="T50" s="245"/>
      <c r="U50" s="245"/>
      <c r="V50" s="245" t="s">
        <v>440</v>
      </c>
    </row>
    <row r="51" spans="1:22" s="247" customFormat="1" ht="210" x14ac:dyDescent="0.25">
      <c r="A51" s="14" t="s">
        <v>516</v>
      </c>
      <c r="B51" s="243">
        <v>2</v>
      </c>
      <c r="C51" s="21" t="s">
        <v>435</v>
      </c>
      <c r="D51" s="16">
        <v>8</v>
      </c>
      <c r="E51" s="14" t="s">
        <v>516</v>
      </c>
      <c r="F51" s="17">
        <v>8.1999999999999993</v>
      </c>
      <c r="G51" s="14" t="s">
        <v>525</v>
      </c>
      <c r="H51" s="34">
        <v>2020003660024</v>
      </c>
      <c r="I51" s="14" t="s">
        <v>437</v>
      </c>
      <c r="J51" s="244" t="s">
        <v>526</v>
      </c>
      <c r="K51" s="21" t="s">
        <v>527</v>
      </c>
      <c r="L51" s="22">
        <f t="shared" si="0"/>
        <v>50000000</v>
      </c>
      <c r="M51" s="33"/>
      <c r="N51" s="245"/>
      <c r="O51" s="245"/>
      <c r="P51" s="245"/>
      <c r="Q51" s="21">
        <v>50000000</v>
      </c>
      <c r="R51" s="245"/>
      <c r="S51" s="245"/>
      <c r="T51" s="245"/>
      <c r="U51" s="245"/>
      <c r="V51" s="245" t="s">
        <v>440</v>
      </c>
    </row>
    <row r="52" spans="1:22" s="247" customFormat="1" ht="210" x14ac:dyDescent="0.25">
      <c r="A52" s="14" t="s">
        <v>516</v>
      </c>
      <c r="B52" s="243">
        <v>2</v>
      </c>
      <c r="C52" s="21" t="s">
        <v>435</v>
      </c>
      <c r="D52" s="16">
        <v>8</v>
      </c>
      <c r="E52" s="14" t="s">
        <v>516</v>
      </c>
      <c r="F52" s="17">
        <v>8.1999999999999993</v>
      </c>
      <c r="G52" s="14" t="s">
        <v>525</v>
      </c>
      <c r="H52" s="34">
        <v>2020003660024</v>
      </c>
      <c r="I52" s="14" t="s">
        <v>437</v>
      </c>
      <c r="J52" s="244" t="s">
        <v>528</v>
      </c>
      <c r="K52" s="21" t="s">
        <v>529</v>
      </c>
      <c r="L52" s="22">
        <f t="shared" si="0"/>
        <v>200000000</v>
      </c>
      <c r="M52" s="33"/>
      <c r="N52" s="245"/>
      <c r="O52" s="245"/>
      <c r="P52" s="245"/>
      <c r="Q52" s="21">
        <v>200000000</v>
      </c>
      <c r="R52" s="245"/>
      <c r="S52" s="245"/>
      <c r="T52" s="245"/>
      <c r="U52" s="245"/>
      <c r="V52" s="245" t="s">
        <v>440</v>
      </c>
    </row>
    <row r="53" spans="1:22" s="247" customFormat="1" ht="210" x14ac:dyDescent="0.25">
      <c r="A53" s="14" t="s">
        <v>516</v>
      </c>
      <c r="B53" s="243">
        <v>2</v>
      </c>
      <c r="C53" s="21" t="s">
        <v>435</v>
      </c>
      <c r="D53" s="16">
        <v>8</v>
      </c>
      <c r="E53" s="14" t="s">
        <v>516</v>
      </c>
      <c r="F53" s="17">
        <v>8.3000000000000007</v>
      </c>
      <c r="G53" s="14" t="s">
        <v>530</v>
      </c>
      <c r="H53" s="34">
        <v>2020003660024</v>
      </c>
      <c r="I53" s="14" t="s">
        <v>437</v>
      </c>
      <c r="J53" s="244" t="s">
        <v>531</v>
      </c>
      <c r="K53" s="21" t="s">
        <v>532</v>
      </c>
      <c r="L53" s="22">
        <f t="shared" si="0"/>
        <v>3000000000</v>
      </c>
      <c r="M53" s="33"/>
      <c r="N53" s="245"/>
      <c r="O53" s="245"/>
      <c r="P53" s="245"/>
      <c r="Q53" s="245"/>
      <c r="R53" s="245"/>
      <c r="S53" s="245"/>
      <c r="T53" s="245"/>
      <c r="U53" s="21">
        <v>3000000000</v>
      </c>
      <c r="V53" s="245"/>
    </row>
    <row r="54" spans="1:22" s="247" customFormat="1" ht="15.75" x14ac:dyDescent="0.25">
      <c r="A54" s="14"/>
      <c r="B54" s="243"/>
      <c r="C54" s="21"/>
      <c r="D54" s="16"/>
      <c r="E54" s="14"/>
      <c r="F54" s="17"/>
      <c r="G54" s="14"/>
      <c r="H54" s="34"/>
      <c r="I54" s="14"/>
      <c r="J54" s="245"/>
      <c r="K54" s="21"/>
      <c r="L54" s="22">
        <f>SUM(L9:L53)</f>
        <v>15758158320</v>
      </c>
      <c r="M54" s="22">
        <f t="shared" ref="M54:U54" si="1">SUM(M9:M53)</f>
        <v>360117184</v>
      </c>
      <c r="N54" s="22">
        <f t="shared" si="1"/>
        <v>1500000000</v>
      </c>
      <c r="O54" s="22">
        <f t="shared" si="1"/>
        <v>0</v>
      </c>
      <c r="P54" s="22">
        <f t="shared" si="1"/>
        <v>731749000</v>
      </c>
      <c r="Q54" s="22">
        <f t="shared" si="1"/>
        <v>7530877136</v>
      </c>
      <c r="R54" s="22">
        <f t="shared" si="1"/>
        <v>0</v>
      </c>
      <c r="S54" s="22">
        <f t="shared" si="1"/>
        <v>0</v>
      </c>
      <c r="T54" s="22">
        <f t="shared" si="1"/>
        <v>925415000</v>
      </c>
      <c r="U54" s="22">
        <f t="shared" si="1"/>
        <v>4710000000</v>
      </c>
      <c r="V54" s="245"/>
    </row>
    <row r="55" spans="1:22" s="247" customFormat="1" ht="15.75" x14ac:dyDescent="0.25">
      <c r="A55" s="14"/>
      <c r="B55" s="243"/>
      <c r="C55" s="21"/>
      <c r="D55" s="16"/>
      <c r="E55" s="14"/>
      <c r="F55" s="17"/>
      <c r="G55" s="14"/>
      <c r="H55" s="34"/>
      <c r="I55" s="14"/>
      <c r="J55" s="245"/>
      <c r="K55" s="21"/>
      <c r="L55" s="22">
        <f t="shared" si="0"/>
        <v>0</v>
      </c>
      <c r="M55" s="33"/>
      <c r="N55" s="245"/>
      <c r="O55" s="245"/>
      <c r="P55" s="245"/>
      <c r="Q55" s="245"/>
      <c r="R55" s="245"/>
      <c r="S55" s="245"/>
      <c r="T55" s="245"/>
      <c r="U55" s="245"/>
      <c r="V55" s="245"/>
    </row>
  </sheetData>
  <mergeCells count="15">
    <mergeCell ref="A6:I6"/>
    <mergeCell ref="M6:V6"/>
    <mergeCell ref="A7:A8"/>
    <mergeCell ref="B7:B8"/>
    <mergeCell ref="C7:C8"/>
    <mergeCell ref="D7:D8"/>
    <mergeCell ref="E7:E8"/>
    <mergeCell ref="F7:F8"/>
    <mergeCell ref="G7:G8"/>
    <mergeCell ref="H7:H8"/>
    <mergeCell ref="I7:I8"/>
    <mergeCell ref="J7:J8"/>
    <mergeCell ref="K7:K8"/>
    <mergeCell ref="L7:L8"/>
    <mergeCell ref="M7:P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workbookViewId="0">
      <selection activeCell="C9" sqref="C9:C13"/>
    </sheetView>
  </sheetViews>
  <sheetFormatPr baseColWidth="10" defaultRowHeight="15" x14ac:dyDescent="0.25"/>
  <cols>
    <col min="1" max="1" width="22.140625" customWidth="1"/>
    <col min="2" max="2" width="8.7109375" customWidth="1"/>
    <col min="3" max="3" width="17.140625" style="32" customWidth="1"/>
    <col min="4" max="4" width="10.85546875" customWidth="1"/>
    <col min="5" max="5" width="18.5703125" style="32" customWidth="1"/>
    <col min="7" max="7" width="19" style="32" customWidth="1"/>
    <col min="8" max="8" width="20.5703125" customWidth="1"/>
    <col min="9" max="9" width="17.5703125" style="32" customWidth="1"/>
    <col min="10" max="10" width="16.5703125" customWidth="1"/>
    <col min="11" max="11" width="17.28515625" customWidth="1"/>
    <col min="12" max="12" width="14.85546875" customWidth="1"/>
    <col min="13" max="13" width="14.42578125" customWidth="1"/>
    <col min="20" max="20" width="15" customWidth="1"/>
    <col min="22" max="22" width="13.42578125" style="32" customWidth="1"/>
    <col min="257" max="257" width="22.140625" customWidth="1"/>
    <col min="258" max="258" width="8.7109375" customWidth="1"/>
    <col min="259" max="259" width="17.140625" customWidth="1"/>
    <col min="260" max="260" width="10.85546875" customWidth="1"/>
    <col min="261" max="261" width="18.5703125" customWidth="1"/>
    <col min="263" max="263" width="19" customWidth="1"/>
    <col min="264" max="264" width="20.5703125" customWidth="1"/>
    <col min="265" max="265" width="17.5703125" customWidth="1"/>
    <col min="266" max="266" width="16.5703125" customWidth="1"/>
    <col min="267" max="267" width="17.28515625" customWidth="1"/>
    <col min="268" max="268" width="14.85546875" customWidth="1"/>
    <col min="269" max="269" width="14.42578125" customWidth="1"/>
    <col min="276" max="276" width="15" customWidth="1"/>
    <col min="278" max="278" width="13.42578125" customWidth="1"/>
    <col min="513" max="513" width="22.140625" customWidth="1"/>
    <col min="514" max="514" width="8.7109375" customWidth="1"/>
    <col min="515" max="515" width="17.140625" customWidth="1"/>
    <col min="516" max="516" width="10.85546875" customWidth="1"/>
    <col min="517" max="517" width="18.5703125" customWidth="1"/>
    <col min="519" max="519" width="19" customWidth="1"/>
    <col min="520" max="520" width="20.5703125" customWidth="1"/>
    <col min="521" max="521" width="17.5703125" customWidth="1"/>
    <col min="522" max="522" width="16.5703125" customWidth="1"/>
    <col min="523" max="523" width="17.28515625" customWidth="1"/>
    <col min="524" max="524" width="14.85546875" customWidth="1"/>
    <col min="525" max="525" width="14.42578125" customWidth="1"/>
    <col min="532" max="532" width="15" customWidth="1"/>
    <col min="534" max="534" width="13.42578125" customWidth="1"/>
    <col min="769" max="769" width="22.140625" customWidth="1"/>
    <col min="770" max="770" width="8.7109375" customWidth="1"/>
    <col min="771" max="771" width="17.140625" customWidth="1"/>
    <col min="772" max="772" width="10.85546875" customWidth="1"/>
    <col min="773" max="773" width="18.5703125" customWidth="1"/>
    <col min="775" max="775" width="19" customWidth="1"/>
    <col min="776" max="776" width="20.5703125" customWidth="1"/>
    <col min="777" max="777" width="17.5703125" customWidth="1"/>
    <col min="778" max="778" width="16.5703125" customWidth="1"/>
    <col min="779" max="779" width="17.28515625" customWidth="1"/>
    <col min="780" max="780" width="14.85546875" customWidth="1"/>
    <col min="781" max="781" width="14.42578125" customWidth="1"/>
    <col min="788" max="788" width="15" customWidth="1"/>
    <col min="790" max="790" width="13.42578125" customWidth="1"/>
    <col min="1025" max="1025" width="22.140625" customWidth="1"/>
    <col min="1026" max="1026" width="8.7109375" customWidth="1"/>
    <col min="1027" max="1027" width="17.140625" customWidth="1"/>
    <col min="1028" max="1028" width="10.85546875" customWidth="1"/>
    <col min="1029" max="1029" width="18.5703125" customWidth="1"/>
    <col min="1031" max="1031" width="19" customWidth="1"/>
    <col min="1032" max="1032" width="20.5703125" customWidth="1"/>
    <col min="1033" max="1033" width="17.5703125" customWidth="1"/>
    <col min="1034" max="1034" width="16.5703125" customWidth="1"/>
    <col min="1035" max="1035" width="17.28515625" customWidth="1"/>
    <col min="1036" max="1036" width="14.85546875" customWidth="1"/>
    <col min="1037" max="1037" width="14.42578125" customWidth="1"/>
    <col min="1044" max="1044" width="15" customWidth="1"/>
    <col min="1046" max="1046" width="13.42578125" customWidth="1"/>
    <col min="1281" max="1281" width="22.140625" customWidth="1"/>
    <col min="1282" max="1282" width="8.7109375" customWidth="1"/>
    <col min="1283" max="1283" width="17.140625" customWidth="1"/>
    <col min="1284" max="1284" width="10.85546875" customWidth="1"/>
    <col min="1285" max="1285" width="18.5703125" customWidth="1"/>
    <col min="1287" max="1287" width="19" customWidth="1"/>
    <col min="1288" max="1288" width="20.5703125" customWidth="1"/>
    <col min="1289" max="1289" width="17.5703125" customWidth="1"/>
    <col min="1290" max="1290" width="16.5703125" customWidth="1"/>
    <col min="1291" max="1291" width="17.28515625" customWidth="1"/>
    <col min="1292" max="1292" width="14.85546875" customWidth="1"/>
    <col min="1293" max="1293" width="14.42578125" customWidth="1"/>
    <col min="1300" max="1300" width="15" customWidth="1"/>
    <col min="1302" max="1302" width="13.42578125" customWidth="1"/>
    <col min="1537" max="1537" width="22.140625" customWidth="1"/>
    <col min="1538" max="1538" width="8.7109375" customWidth="1"/>
    <col min="1539" max="1539" width="17.140625" customWidth="1"/>
    <col min="1540" max="1540" width="10.85546875" customWidth="1"/>
    <col min="1541" max="1541" width="18.5703125" customWidth="1"/>
    <col min="1543" max="1543" width="19" customWidth="1"/>
    <col min="1544" max="1544" width="20.5703125" customWidth="1"/>
    <col min="1545" max="1545" width="17.5703125" customWidth="1"/>
    <col min="1546" max="1546" width="16.5703125" customWidth="1"/>
    <col min="1547" max="1547" width="17.28515625" customWidth="1"/>
    <col min="1548" max="1548" width="14.85546875" customWidth="1"/>
    <col min="1549" max="1549" width="14.42578125" customWidth="1"/>
    <col min="1556" max="1556" width="15" customWidth="1"/>
    <col min="1558" max="1558" width="13.42578125" customWidth="1"/>
    <col min="1793" max="1793" width="22.140625" customWidth="1"/>
    <col min="1794" max="1794" width="8.7109375" customWidth="1"/>
    <col min="1795" max="1795" width="17.140625" customWidth="1"/>
    <col min="1796" max="1796" width="10.85546875" customWidth="1"/>
    <col min="1797" max="1797" width="18.5703125" customWidth="1"/>
    <col min="1799" max="1799" width="19" customWidth="1"/>
    <col min="1800" max="1800" width="20.5703125" customWidth="1"/>
    <col min="1801" max="1801" width="17.5703125" customWidth="1"/>
    <col min="1802" max="1802" width="16.5703125" customWidth="1"/>
    <col min="1803" max="1803" width="17.28515625" customWidth="1"/>
    <col min="1804" max="1804" width="14.85546875" customWidth="1"/>
    <col min="1805" max="1805" width="14.42578125" customWidth="1"/>
    <col min="1812" max="1812" width="15" customWidth="1"/>
    <col min="1814" max="1814" width="13.42578125" customWidth="1"/>
    <col min="2049" max="2049" width="22.140625" customWidth="1"/>
    <col min="2050" max="2050" width="8.7109375" customWidth="1"/>
    <col min="2051" max="2051" width="17.140625" customWidth="1"/>
    <col min="2052" max="2052" width="10.85546875" customWidth="1"/>
    <col min="2053" max="2053" width="18.5703125" customWidth="1"/>
    <col min="2055" max="2055" width="19" customWidth="1"/>
    <col min="2056" max="2056" width="20.5703125" customWidth="1"/>
    <col min="2057" max="2057" width="17.5703125" customWidth="1"/>
    <col min="2058" max="2058" width="16.5703125" customWidth="1"/>
    <col min="2059" max="2059" width="17.28515625" customWidth="1"/>
    <col min="2060" max="2060" width="14.85546875" customWidth="1"/>
    <col min="2061" max="2061" width="14.42578125" customWidth="1"/>
    <col min="2068" max="2068" width="15" customWidth="1"/>
    <col min="2070" max="2070" width="13.42578125" customWidth="1"/>
    <col min="2305" max="2305" width="22.140625" customWidth="1"/>
    <col min="2306" max="2306" width="8.7109375" customWidth="1"/>
    <col min="2307" max="2307" width="17.140625" customWidth="1"/>
    <col min="2308" max="2308" width="10.85546875" customWidth="1"/>
    <col min="2309" max="2309" width="18.5703125" customWidth="1"/>
    <col min="2311" max="2311" width="19" customWidth="1"/>
    <col min="2312" max="2312" width="20.5703125" customWidth="1"/>
    <col min="2313" max="2313" width="17.5703125" customWidth="1"/>
    <col min="2314" max="2314" width="16.5703125" customWidth="1"/>
    <col min="2315" max="2315" width="17.28515625" customWidth="1"/>
    <col min="2316" max="2316" width="14.85546875" customWidth="1"/>
    <col min="2317" max="2317" width="14.42578125" customWidth="1"/>
    <col min="2324" max="2324" width="15" customWidth="1"/>
    <col min="2326" max="2326" width="13.42578125" customWidth="1"/>
    <col min="2561" max="2561" width="22.140625" customWidth="1"/>
    <col min="2562" max="2562" width="8.7109375" customWidth="1"/>
    <col min="2563" max="2563" width="17.140625" customWidth="1"/>
    <col min="2564" max="2564" width="10.85546875" customWidth="1"/>
    <col min="2565" max="2565" width="18.5703125" customWidth="1"/>
    <col min="2567" max="2567" width="19" customWidth="1"/>
    <col min="2568" max="2568" width="20.5703125" customWidth="1"/>
    <col min="2569" max="2569" width="17.5703125" customWidth="1"/>
    <col min="2570" max="2570" width="16.5703125" customWidth="1"/>
    <col min="2571" max="2571" width="17.28515625" customWidth="1"/>
    <col min="2572" max="2572" width="14.85546875" customWidth="1"/>
    <col min="2573" max="2573" width="14.42578125" customWidth="1"/>
    <col min="2580" max="2580" width="15" customWidth="1"/>
    <col min="2582" max="2582" width="13.42578125" customWidth="1"/>
    <col min="2817" max="2817" width="22.140625" customWidth="1"/>
    <col min="2818" max="2818" width="8.7109375" customWidth="1"/>
    <col min="2819" max="2819" width="17.140625" customWidth="1"/>
    <col min="2820" max="2820" width="10.85546875" customWidth="1"/>
    <col min="2821" max="2821" width="18.5703125" customWidth="1"/>
    <col min="2823" max="2823" width="19" customWidth="1"/>
    <col min="2824" max="2824" width="20.5703125" customWidth="1"/>
    <col min="2825" max="2825" width="17.5703125" customWidth="1"/>
    <col min="2826" max="2826" width="16.5703125" customWidth="1"/>
    <col min="2827" max="2827" width="17.28515625" customWidth="1"/>
    <col min="2828" max="2828" width="14.85546875" customWidth="1"/>
    <col min="2829" max="2829" width="14.42578125" customWidth="1"/>
    <col min="2836" max="2836" width="15" customWidth="1"/>
    <col min="2838" max="2838" width="13.42578125" customWidth="1"/>
    <col min="3073" max="3073" width="22.140625" customWidth="1"/>
    <col min="3074" max="3074" width="8.7109375" customWidth="1"/>
    <col min="3075" max="3075" width="17.140625" customWidth="1"/>
    <col min="3076" max="3076" width="10.85546875" customWidth="1"/>
    <col min="3077" max="3077" width="18.5703125" customWidth="1"/>
    <col min="3079" max="3079" width="19" customWidth="1"/>
    <col min="3080" max="3080" width="20.5703125" customWidth="1"/>
    <col min="3081" max="3081" width="17.5703125" customWidth="1"/>
    <col min="3082" max="3082" width="16.5703125" customWidth="1"/>
    <col min="3083" max="3083" width="17.28515625" customWidth="1"/>
    <col min="3084" max="3084" width="14.85546875" customWidth="1"/>
    <col min="3085" max="3085" width="14.42578125" customWidth="1"/>
    <col min="3092" max="3092" width="15" customWidth="1"/>
    <col min="3094" max="3094" width="13.42578125" customWidth="1"/>
    <col min="3329" max="3329" width="22.140625" customWidth="1"/>
    <col min="3330" max="3330" width="8.7109375" customWidth="1"/>
    <col min="3331" max="3331" width="17.140625" customWidth="1"/>
    <col min="3332" max="3332" width="10.85546875" customWidth="1"/>
    <col min="3333" max="3333" width="18.5703125" customWidth="1"/>
    <col min="3335" max="3335" width="19" customWidth="1"/>
    <col min="3336" max="3336" width="20.5703125" customWidth="1"/>
    <col min="3337" max="3337" width="17.5703125" customWidth="1"/>
    <col min="3338" max="3338" width="16.5703125" customWidth="1"/>
    <col min="3339" max="3339" width="17.28515625" customWidth="1"/>
    <col min="3340" max="3340" width="14.85546875" customWidth="1"/>
    <col min="3341" max="3341" width="14.42578125" customWidth="1"/>
    <col min="3348" max="3348" width="15" customWidth="1"/>
    <col min="3350" max="3350" width="13.42578125" customWidth="1"/>
    <col min="3585" max="3585" width="22.140625" customWidth="1"/>
    <col min="3586" max="3586" width="8.7109375" customWidth="1"/>
    <col min="3587" max="3587" width="17.140625" customWidth="1"/>
    <col min="3588" max="3588" width="10.85546875" customWidth="1"/>
    <col min="3589" max="3589" width="18.5703125" customWidth="1"/>
    <col min="3591" max="3591" width="19" customWidth="1"/>
    <col min="3592" max="3592" width="20.5703125" customWidth="1"/>
    <col min="3593" max="3593" width="17.5703125" customWidth="1"/>
    <col min="3594" max="3594" width="16.5703125" customWidth="1"/>
    <col min="3595" max="3595" width="17.28515625" customWidth="1"/>
    <col min="3596" max="3596" width="14.85546875" customWidth="1"/>
    <col min="3597" max="3597" width="14.42578125" customWidth="1"/>
    <col min="3604" max="3604" width="15" customWidth="1"/>
    <col min="3606" max="3606" width="13.42578125" customWidth="1"/>
    <col min="3841" max="3841" width="22.140625" customWidth="1"/>
    <col min="3842" max="3842" width="8.7109375" customWidth="1"/>
    <col min="3843" max="3843" width="17.140625" customWidth="1"/>
    <col min="3844" max="3844" width="10.85546875" customWidth="1"/>
    <col min="3845" max="3845" width="18.5703125" customWidth="1"/>
    <col min="3847" max="3847" width="19" customWidth="1"/>
    <col min="3848" max="3848" width="20.5703125" customWidth="1"/>
    <col min="3849" max="3849" width="17.5703125" customWidth="1"/>
    <col min="3850" max="3850" width="16.5703125" customWidth="1"/>
    <col min="3851" max="3851" width="17.28515625" customWidth="1"/>
    <col min="3852" max="3852" width="14.85546875" customWidth="1"/>
    <col min="3853" max="3853" width="14.42578125" customWidth="1"/>
    <col min="3860" max="3860" width="15" customWidth="1"/>
    <col min="3862" max="3862" width="13.42578125" customWidth="1"/>
    <col min="4097" max="4097" width="22.140625" customWidth="1"/>
    <col min="4098" max="4098" width="8.7109375" customWidth="1"/>
    <col min="4099" max="4099" width="17.140625" customWidth="1"/>
    <col min="4100" max="4100" width="10.85546875" customWidth="1"/>
    <col min="4101" max="4101" width="18.5703125" customWidth="1"/>
    <col min="4103" max="4103" width="19" customWidth="1"/>
    <col min="4104" max="4104" width="20.5703125" customWidth="1"/>
    <col min="4105" max="4105" width="17.5703125" customWidth="1"/>
    <col min="4106" max="4106" width="16.5703125" customWidth="1"/>
    <col min="4107" max="4107" width="17.28515625" customWidth="1"/>
    <col min="4108" max="4108" width="14.85546875" customWidth="1"/>
    <col min="4109" max="4109" width="14.42578125" customWidth="1"/>
    <col min="4116" max="4116" width="15" customWidth="1"/>
    <col min="4118" max="4118" width="13.42578125" customWidth="1"/>
    <col min="4353" max="4353" width="22.140625" customWidth="1"/>
    <col min="4354" max="4354" width="8.7109375" customWidth="1"/>
    <col min="4355" max="4355" width="17.140625" customWidth="1"/>
    <col min="4356" max="4356" width="10.85546875" customWidth="1"/>
    <col min="4357" max="4357" width="18.5703125" customWidth="1"/>
    <col min="4359" max="4359" width="19" customWidth="1"/>
    <col min="4360" max="4360" width="20.5703125" customWidth="1"/>
    <col min="4361" max="4361" width="17.5703125" customWidth="1"/>
    <col min="4362" max="4362" width="16.5703125" customWidth="1"/>
    <col min="4363" max="4363" width="17.28515625" customWidth="1"/>
    <col min="4364" max="4364" width="14.85546875" customWidth="1"/>
    <col min="4365" max="4365" width="14.42578125" customWidth="1"/>
    <col min="4372" max="4372" width="15" customWidth="1"/>
    <col min="4374" max="4374" width="13.42578125" customWidth="1"/>
    <col min="4609" max="4609" width="22.140625" customWidth="1"/>
    <col min="4610" max="4610" width="8.7109375" customWidth="1"/>
    <col min="4611" max="4611" width="17.140625" customWidth="1"/>
    <col min="4612" max="4612" width="10.85546875" customWidth="1"/>
    <col min="4613" max="4613" width="18.5703125" customWidth="1"/>
    <col min="4615" max="4615" width="19" customWidth="1"/>
    <col min="4616" max="4616" width="20.5703125" customWidth="1"/>
    <col min="4617" max="4617" width="17.5703125" customWidth="1"/>
    <col min="4618" max="4618" width="16.5703125" customWidth="1"/>
    <col min="4619" max="4619" width="17.28515625" customWidth="1"/>
    <col min="4620" max="4620" width="14.85546875" customWidth="1"/>
    <col min="4621" max="4621" width="14.42578125" customWidth="1"/>
    <col min="4628" max="4628" width="15" customWidth="1"/>
    <col min="4630" max="4630" width="13.42578125" customWidth="1"/>
    <col min="4865" max="4865" width="22.140625" customWidth="1"/>
    <col min="4866" max="4866" width="8.7109375" customWidth="1"/>
    <col min="4867" max="4867" width="17.140625" customWidth="1"/>
    <col min="4868" max="4868" width="10.85546875" customWidth="1"/>
    <col min="4869" max="4869" width="18.5703125" customWidth="1"/>
    <col min="4871" max="4871" width="19" customWidth="1"/>
    <col min="4872" max="4872" width="20.5703125" customWidth="1"/>
    <col min="4873" max="4873" width="17.5703125" customWidth="1"/>
    <col min="4874" max="4874" width="16.5703125" customWidth="1"/>
    <col min="4875" max="4875" width="17.28515625" customWidth="1"/>
    <col min="4876" max="4876" width="14.85546875" customWidth="1"/>
    <col min="4877" max="4877" width="14.42578125" customWidth="1"/>
    <col min="4884" max="4884" width="15" customWidth="1"/>
    <col min="4886" max="4886" width="13.42578125" customWidth="1"/>
    <col min="5121" max="5121" width="22.140625" customWidth="1"/>
    <col min="5122" max="5122" width="8.7109375" customWidth="1"/>
    <col min="5123" max="5123" width="17.140625" customWidth="1"/>
    <col min="5124" max="5124" width="10.85546875" customWidth="1"/>
    <col min="5125" max="5125" width="18.5703125" customWidth="1"/>
    <col min="5127" max="5127" width="19" customWidth="1"/>
    <col min="5128" max="5128" width="20.5703125" customWidth="1"/>
    <col min="5129" max="5129" width="17.5703125" customWidth="1"/>
    <col min="5130" max="5130" width="16.5703125" customWidth="1"/>
    <col min="5131" max="5131" width="17.28515625" customWidth="1"/>
    <col min="5132" max="5132" width="14.85546875" customWidth="1"/>
    <col min="5133" max="5133" width="14.42578125" customWidth="1"/>
    <col min="5140" max="5140" width="15" customWidth="1"/>
    <col min="5142" max="5142" width="13.42578125" customWidth="1"/>
    <col min="5377" max="5377" width="22.140625" customWidth="1"/>
    <col min="5378" max="5378" width="8.7109375" customWidth="1"/>
    <col min="5379" max="5379" width="17.140625" customWidth="1"/>
    <col min="5380" max="5380" width="10.85546875" customWidth="1"/>
    <col min="5381" max="5381" width="18.5703125" customWidth="1"/>
    <col min="5383" max="5383" width="19" customWidth="1"/>
    <col min="5384" max="5384" width="20.5703125" customWidth="1"/>
    <col min="5385" max="5385" width="17.5703125" customWidth="1"/>
    <col min="5386" max="5386" width="16.5703125" customWidth="1"/>
    <col min="5387" max="5387" width="17.28515625" customWidth="1"/>
    <col min="5388" max="5388" width="14.85546875" customWidth="1"/>
    <col min="5389" max="5389" width="14.42578125" customWidth="1"/>
    <col min="5396" max="5396" width="15" customWidth="1"/>
    <col min="5398" max="5398" width="13.42578125" customWidth="1"/>
    <col min="5633" max="5633" width="22.140625" customWidth="1"/>
    <col min="5634" max="5634" width="8.7109375" customWidth="1"/>
    <col min="5635" max="5635" width="17.140625" customWidth="1"/>
    <col min="5636" max="5636" width="10.85546875" customWidth="1"/>
    <col min="5637" max="5637" width="18.5703125" customWidth="1"/>
    <col min="5639" max="5639" width="19" customWidth="1"/>
    <col min="5640" max="5640" width="20.5703125" customWidth="1"/>
    <col min="5641" max="5641" width="17.5703125" customWidth="1"/>
    <col min="5642" max="5642" width="16.5703125" customWidth="1"/>
    <col min="5643" max="5643" width="17.28515625" customWidth="1"/>
    <col min="5644" max="5644" width="14.85546875" customWidth="1"/>
    <col min="5645" max="5645" width="14.42578125" customWidth="1"/>
    <col min="5652" max="5652" width="15" customWidth="1"/>
    <col min="5654" max="5654" width="13.42578125" customWidth="1"/>
    <col min="5889" max="5889" width="22.140625" customWidth="1"/>
    <col min="5890" max="5890" width="8.7109375" customWidth="1"/>
    <col min="5891" max="5891" width="17.140625" customWidth="1"/>
    <col min="5892" max="5892" width="10.85546875" customWidth="1"/>
    <col min="5893" max="5893" width="18.5703125" customWidth="1"/>
    <col min="5895" max="5895" width="19" customWidth="1"/>
    <col min="5896" max="5896" width="20.5703125" customWidth="1"/>
    <col min="5897" max="5897" width="17.5703125" customWidth="1"/>
    <col min="5898" max="5898" width="16.5703125" customWidth="1"/>
    <col min="5899" max="5899" width="17.28515625" customWidth="1"/>
    <col min="5900" max="5900" width="14.85546875" customWidth="1"/>
    <col min="5901" max="5901" width="14.42578125" customWidth="1"/>
    <col min="5908" max="5908" width="15" customWidth="1"/>
    <col min="5910" max="5910" width="13.42578125" customWidth="1"/>
    <col min="6145" max="6145" width="22.140625" customWidth="1"/>
    <col min="6146" max="6146" width="8.7109375" customWidth="1"/>
    <col min="6147" max="6147" width="17.140625" customWidth="1"/>
    <col min="6148" max="6148" width="10.85546875" customWidth="1"/>
    <col min="6149" max="6149" width="18.5703125" customWidth="1"/>
    <col min="6151" max="6151" width="19" customWidth="1"/>
    <col min="6152" max="6152" width="20.5703125" customWidth="1"/>
    <col min="6153" max="6153" width="17.5703125" customWidth="1"/>
    <col min="6154" max="6154" width="16.5703125" customWidth="1"/>
    <col min="6155" max="6155" width="17.28515625" customWidth="1"/>
    <col min="6156" max="6156" width="14.85546875" customWidth="1"/>
    <col min="6157" max="6157" width="14.42578125" customWidth="1"/>
    <col min="6164" max="6164" width="15" customWidth="1"/>
    <col min="6166" max="6166" width="13.42578125" customWidth="1"/>
    <col min="6401" max="6401" width="22.140625" customWidth="1"/>
    <col min="6402" max="6402" width="8.7109375" customWidth="1"/>
    <col min="6403" max="6403" width="17.140625" customWidth="1"/>
    <col min="6404" max="6404" width="10.85546875" customWidth="1"/>
    <col min="6405" max="6405" width="18.5703125" customWidth="1"/>
    <col min="6407" max="6407" width="19" customWidth="1"/>
    <col min="6408" max="6408" width="20.5703125" customWidth="1"/>
    <col min="6409" max="6409" width="17.5703125" customWidth="1"/>
    <col min="6410" max="6410" width="16.5703125" customWidth="1"/>
    <col min="6411" max="6411" width="17.28515625" customWidth="1"/>
    <col min="6412" max="6412" width="14.85546875" customWidth="1"/>
    <col min="6413" max="6413" width="14.42578125" customWidth="1"/>
    <col min="6420" max="6420" width="15" customWidth="1"/>
    <col min="6422" max="6422" width="13.42578125" customWidth="1"/>
    <col min="6657" max="6657" width="22.140625" customWidth="1"/>
    <col min="6658" max="6658" width="8.7109375" customWidth="1"/>
    <col min="6659" max="6659" width="17.140625" customWidth="1"/>
    <col min="6660" max="6660" width="10.85546875" customWidth="1"/>
    <col min="6661" max="6661" width="18.5703125" customWidth="1"/>
    <col min="6663" max="6663" width="19" customWidth="1"/>
    <col min="6664" max="6664" width="20.5703125" customWidth="1"/>
    <col min="6665" max="6665" width="17.5703125" customWidth="1"/>
    <col min="6666" max="6666" width="16.5703125" customWidth="1"/>
    <col min="6667" max="6667" width="17.28515625" customWidth="1"/>
    <col min="6668" max="6668" width="14.85546875" customWidth="1"/>
    <col min="6669" max="6669" width="14.42578125" customWidth="1"/>
    <col min="6676" max="6676" width="15" customWidth="1"/>
    <col min="6678" max="6678" width="13.42578125" customWidth="1"/>
    <col min="6913" max="6913" width="22.140625" customWidth="1"/>
    <col min="6914" max="6914" width="8.7109375" customWidth="1"/>
    <col min="6915" max="6915" width="17.140625" customWidth="1"/>
    <col min="6916" max="6916" width="10.85546875" customWidth="1"/>
    <col min="6917" max="6917" width="18.5703125" customWidth="1"/>
    <col min="6919" max="6919" width="19" customWidth="1"/>
    <col min="6920" max="6920" width="20.5703125" customWidth="1"/>
    <col min="6921" max="6921" width="17.5703125" customWidth="1"/>
    <col min="6922" max="6922" width="16.5703125" customWidth="1"/>
    <col min="6923" max="6923" width="17.28515625" customWidth="1"/>
    <col min="6924" max="6924" width="14.85546875" customWidth="1"/>
    <col min="6925" max="6925" width="14.42578125" customWidth="1"/>
    <col min="6932" max="6932" width="15" customWidth="1"/>
    <col min="6934" max="6934" width="13.42578125" customWidth="1"/>
    <col min="7169" max="7169" width="22.140625" customWidth="1"/>
    <col min="7170" max="7170" width="8.7109375" customWidth="1"/>
    <col min="7171" max="7171" width="17.140625" customWidth="1"/>
    <col min="7172" max="7172" width="10.85546875" customWidth="1"/>
    <col min="7173" max="7173" width="18.5703125" customWidth="1"/>
    <col min="7175" max="7175" width="19" customWidth="1"/>
    <col min="7176" max="7176" width="20.5703125" customWidth="1"/>
    <col min="7177" max="7177" width="17.5703125" customWidth="1"/>
    <col min="7178" max="7178" width="16.5703125" customWidth="1"/>
    <col min="7179" max="7179" width="17.28515625" customWidth="1"/>
    <col min="7180" max="7180" width="14.85546875" customWidth="1"/>
    <col min="7181" max="7181" width="14.42578125" customWidth="1"/>
    <col min="7188" max="7188" width="15" customWidth="1"/>
    <col min="7190" max="7190" width="13.42578125" customWidth="1"/>
    <col min="7425" max="7425" width="22.140625" customWidth="1"/>
    <col min="7426" max="7426" width="8.7109375" customWidth="1"/>
    <col min="7427" max="7427" width="17.140625" customWidth="1"/>
    <col min="7428" max="7428" width="10.85546875" customWidth="1"/>
    <col min="7429" max="7429" width="18.5703125" customWidth="1"/>
    <col min="7431" max="7431" width="19" customWidth="1"/>
    <col min="7432" max="7432" width="20.5703125" customWidth="1"/>
    <col min="7433" max="7433" width="17.5703125" customWidth="1"/>
    <col min="7434" max="7434" width="16.5703125" customWidth="1"/>
    <col min="7435" max="7435" width="17.28515625" customWidth="1"/>
    <col min="7436" max="7436" width="14.85546875" customWidth="1"/>
    <col min="7437" max="7437" width="14.42578125" customWidth="1"/>
    <col min="7444" max="7444" width="15" customWidth="1"/>
    <col min="7446" max="7446" width="13.42578125" customWidth="1"/>
    <col min="7681" max="7681" width="22.140625" customWidth="1"/>
    <col min="7682" max="7682" width="8.7109375" customWidth="1"/>
    <col min="7683" max="7683" width="17.140625" customWidth="1"/>
    <col min="7684" max="7684" width="10.85546875" customWidth="1"/>
    <col min="7685" max="7685" width="18.5703125" customWidth="1"/>
    <col min="7687" max="7687" width="19" customWidth="1"/>
    <col min="7688" max="7688" width="20.5703125" customWidth="1"/>
    <col min="7689" max="7689" width="17.5703125" customWidth="1"/>
    <col min="7690" max="7690" width="16.5703125" customWidth="1"/>
    <col min="7691" max="7691" width="17.28515625" customWidth="1"/>
    <col min="7692" max="7692" width="14.85546875" customWidth="1"/>
    <col min="7693" max="7693" width="14.42578125" customWidth="1"/>
    <col min="7700" max="7700" width="15" customWidth="1"/>
    <col min="7702" max="7702" width="13.42578125" customWidth="1"/>
    <col min="7937" max="7937" width="22.140625" customWidth="1"/>
    <col min="7938" max="7938" width="8.7109375" customWidth="1"/>
    <col min="7939" max="7939" width="17.140625" customWidth="1"/>
    <col min="7940" max="7940" width="10.85546875" customWidth="1"/>
    <col min="7941" max="7941" width="18.5703125" customWidth="1"/>
    <col min="7943" max="7943" width="19" customWidth="1"/>
    <col min="7944" max="7944" width="20.5703125" customWidth="1"/>
    <col min="7945" max="7945" width="17.5703125" customWidth="1"/>
    <col min="7946" max="7946" width="16.5703125" customWidth="1"/>
    <col min="7947" max="7947" width="17.28515625" customWidth="1"/>
    <col min="7948" max="7948" width="14.85546875" customWidth="1"/>
    <col min="7949" max="7949" width="14.42578125" customWidth="1"/>
    <col min="7956" max="7956" width="15" customWidth="1"/>
    <col min="7958" max="7958" width="13.42578125" customWidth="1"/>
    <col min="8193" max="8193" width="22.140625" customWidth="1"/>
    <col min="8194" max="8194" width="8.7109375" customWidth="1"/>
    <col min="8195" max="8195" width="17.140625" customWidth="1"/>
    <col min="8196" max="8196" width="10.85546875" customWidth="1"/>
    <col min="8197" max="8197" width="18.5703125" customWidth="1"/>
    <col min="8199" max="8199" width="19" customWidth="1"/>
    <col min="8200" max="8200" width="20.5703125" customWidth="1"/>
    <col min="8201" max="8201" width="17.5703125" customWidth="1"/>
    <col min="8202" max="8202" width="16.5703125" customWidth="1"/>
    <col min="8203" max="8203" width="17.28515625" customWidth="1"/>
    <col min="8204" max="8204" width="14.85546875" customWidth="1"/>
    <col min="8205" max="8205" width="14.42578125" customWidth="1"/>
    <col min="8212" max="8212" width="15" customWidth="1"/>
    <col min="8214" max="8214" width="13.42578125" customWidth="1"/>
    <col min="8449" max="8449" width="22.140625" customWidth="1"/>
    <col min="8450" max="8450" width="8.7109375" customWidth="1"/>
    <col min="8451" max="8451" width="17.140625" customWidth="1"/>
    <col min="8452" max="8452" width="10.85546875" customWidth="1"/>
    <col min="8453" max="8453" width="18.5703125" customWidth="1"/>
    <col min="8455" max="8455" width="19" customWidth="1"/>
    <col min="8456" max="8456" width="20.5703125" customWidth="1"/>
    <col min="8457" max="8457" width="17.5703125" customWidth="1"/>
    <col min="8458" max="8458" width="16.5703125" customWidth="1"/>
    <col min="8459" max="8459" width="17.28515625" customWidth="1"/>
    <col min="8460" max="8460" width="14.85546875" customWidth="1"/>
    <col min="8461" max="8461" width="14.42578125" customWidth="1"/>
    <col min="8468" max="8468" width="15" customWidth="1"/>
    <col min="8470" max="8470" width="13.42578125" customWidth="1"/>
    <col min="8705" max="8705" width="22.140625" customWidth="1"/>
    <col min="8706" max="8706" width="8.7109375" customWidth="1"/>
    <col min="8707" max="8707" width="17.140625" customWidth="1"/>
    <col min="8708" max="8708" width="10.85546875" customWidth="1"/>
    <col min="8709" max="8709" width="18.5703125" customWidth="1"/>
    <col min="8711" max="8711" width="19" customWidth="1"/>
    <col min="8712" max="8712" width="20.5703125" customWidth="1"/>
    <col min="8713" max="8713" width="17.5703125" customWidth="1"/>
    <col min="8714" max="8714" width="16.5703125" customWidth="1"/>
    <col min="8715" max="8715" width="17.28515625" customWidth="1"/>
    <col min="8716" max="8716" width="14.85546875" customWidth="1"/>
    <col min="8717" max="8717" width="14.42578125" customWidth="1"/>
    <col min="8724" max="8724" width="15" customWidth="1"/>
    <col min="8726" max="8726" width="13.42578125" customWidth="1"/>
    <col min="8961" max="8961" width="22.140625" customWidth="1"/>
    <col min="8962" max="8962" width="8.7109375" customWidth="1"/>
    <col min="8963" max="8963" width="17.140625" customWidth="1"/>
    <col min="8964" max="8964" width="10.85546875" customWidth="1"/>
    <col min="8965" max="8965" width="18.5703125" customWidth="1"/>
    <col min="8967" max="8967" width="19" customWidth="1"/>
    <col min="8968" max="8968" width="20.5703125" customWidth="1"/>
    <col min="8969" max="8969" width="17.5703125" customWidth="1"/>
    <col min="8970" max="8970" width="16.5703125" customWidth="1"/>
    <col min="8971" max="8971" width="17.28515625" customWidth="1"/>
    <col min="8972" max="8972" width="14.85546875" customWidth="1"/>
    <col min="8973" max="8973" width="14.42578125" customWidth="1"/>
    <col min="8980" max="8980" width="15" customWidth="1"/>
    <col min="8982" max="8982" width="13.42578125" customWidth="1"/>
    <col min="9217" max="9217" width="22.140625" customWidth="1"/>
    <col min="9218" max="9218" width="8.7109375" customWidth="1"/>
    <col min="9219" max="9219" width="17.140625" customWidth="1"/>
    <col min="9220" max="9220" width="10.85546875" customWidth="1"/>
    <col min="9221" max="9221" width="18.5703125" customWidth="1"/>
    <col min="9223" max="9223" width="19" customWidth="1"/>
    <col min="9224" max="9224" width="20.5703125" customWidth="1"/>
    <col min="9225" max="9225" width="17.5703125" customWidth="1"/>
    <col min="9226" max="9226" width="16.5703125" customWidth="1"/>
    <col min="9227" max="9227" width="17.28515625" customWidth="1"/>
    <col min="9228" max="9228" width="14.85546875" customWidth="1"/>
    <col min="9229" max="9229" width="14.42578125" customWidth="1"/>
    <col min="9236" max="9236" width="15" customWidth="1"/>
    <col min="9238" max="9238" width="13.42578125" customWidth="1"/>
    <col min="9473" max="9473" width="22.140625" customWidth="1"/>
    <col min="9474" max="9474" width="8.7109375" customWidth="1"/>
    <col min="9475" max="9475" width="17.140625" customWidth="1"/>
    <col min="9476" max="9476" width="10.85546875" customWidth="1"/>
    <col min="9477" max="9477" width="18.5703125" customWidth="1"/>
    <col min="9479" max="9479" width="19" customWidth="1"/>
    <col min="9480" max="9480" width="20.5703125" customWidth="1"/>
    <col min="9481" max="9481" width="17.5703125" customWidth="1"/>
    <col min="9482" max="9482" width="16.5703125" customWidth="1"/>
    <col min="9483" max="9483" width="17.28515625" customWidth="1"/>
    <col min="9484" max="9484" width="14.85546875" customWidth="1"/>
    <col min="9485" max="9485" width="14.42578125" customWidth="1"/>
    <col min="9492" max="9492" width="15" customWidth="1"/>
    <col min="9494" max="9494" width="13.42578125" customWidth="1"/>
    <col min="9729" max="9729" width="22.140625" customWidth="1"/>
    <col min="9730" max="9730" width="8.7109375" customWidth="1"/>
    <col min="9731" max="9731" width="17.140625" customWidth="1"/>
    <col min="9732" max="9732" width="10.85546875" customWidth="1"/>
    <col min="9733" max="9733" width="18.5703125" customWidth="1"/>
    <col min="9735" max="9735" width="19" customWidth="1"/>
    <col min="9736" max="9736" width="20.5703125" customWidth="1"/>
    <col min="9737" max="9737" width="17.5703125" customWidth="1"/>
    <col min="9738" max="9738" width="16.5703125" customWidth="1"/>
    <col min="9739" max="9739" width="17.28515625" customWidth="1"/>
    <col min="9740" max="9740" width="14.85546875" customWidth="1"/>
    <col min="9741" max="9741" width="14.42578125" customWidth="1"/>
    <col min="9748" max="9748" width="15" customWidth="1"/>
    <col min="9750" max="9750" width="13.42578125" customWidth="1"/>
    <col min="9985" max="9985" width="22.140625" customWidth="1"/>
    <col min="9986" max="9986" width="8.7109375" customWidth="1"/>
    <col min="9987" max="9987" width="17.140625" customWidth="1"/>
    <col min="9988" max="9988" width="10.85546875" customWidth="1"/>
    <col min="9989" max="9989" width="18.5703125" customWidth="1"/>
    <col min="9991" max="9991" width="19" customWidth="1"/>
    <col min="9992" max="9992" width="20.5703125" customWidth="1"/>
    <col min="9993" max="9993" width="17.5703125" customWidth="1"/>
    <col min="9994" max="9994" width="16.5703125" customWidth="1"/>
    <col min="9995" max="9995" width="17.28515625" customWidth="1"/>
    <col min="9996" max="9996" width="14.85546875" customWidth="1"/>
    <col min="9997" max="9997" width="14.42578125" customWidth="1"/>
    <col min="10004" max="10004" width="15" customWidth="1"/>
    <col min="10006" max="10006" width="13.42578125" customWidth="1"/>
    <col min="10241" max="10241" width="22.140625" customWidth="1"/>
    <col min="10242" max="10242" width="8.7109375" customWidth="1"/>
    <col min="10243" max="10243" width="17.140625" customWidth="1"/>
    <col min="10244" max="10244" width="10.85546875" customWidth="1"/>
    <col min="10245" max="10245" width="18.5703125" customWidth="1"/>
    <col min="10247" max="10247" width="19" customWidth="1"/>
    <col min="10248" max="10248" width="20.5703125" customWidth="1"/>
    <col min="10249" max="10249" width="17.5703125" customWidth="1"/>
    <col min="10250" max="10250" width="16.5703125" customWidth="1"/>
    <col min="10251" max="10251" width="17.28515625" customWidth="1"/>
    <col min="10252" max="10252" width="14.85546875" customWidth="1"/>
    <col min="10253" max="10253" width="14.42578125" customWidth="1"/>
    <col min="10260" max="10260" width="15" customWidth="1"/>
    <col min="10262" max="10262" width="13.42578125" customWidth="1"/>
    <col min="10497" max="10497" width="22.140625" customWidth="1"/>
    <col min="10498" max="10498" width="8.7109375" customWidth="1"/>
    <col min="10499" max="10499" width="17.140625" customWidth="1"/>
    <col min="10500" max="10500" width="10.85546875" customWidth="1"/>
    <col min="10501" max="10501" width="18.5703125" customWidth="1"/>
    <col min="10503" max="10503" width="19" customWidth="1"/>
    <col min="10504" max="10504" width="20.5703125" customWidth="1"/>
    <col min="10505" max="10505" width="17.5703125" customWidth="1"/>
    <col min="10506" max="10506" width="16.5703125" customWidth="1"/>
    <col min="10507" max="10507" width="17.28515625" customWidth="1"/>
    <col min="10508" max="10508" width="14.85546875" customWidth="1"/>
    <col min="10509" max="10509" width="14.42578125" customWidth="1"/>
    <col min="10516" max="10516" width="15" customWidth="1"/>
    <col min="10518" max="10518" width="13.42578125" customWidth="1"/>
    <col min="10753" max="10753" width="22.140625" customWidth="1"/>
    <col min="10754" max="10754" width="8.7109375" customWidth="1"/>
    <col min="10755" max="10755" width="17.140625" customWidth="1"/>
    <col min="10756" max="10756" width="10.85546875" customWidth="1"/>
    <col min="10757" max="10757" width="18.5703125" customWidth="1"/>
    <col min="10759" max="10759" width="19" customWidth="1"/>
    <col min="10760" max="10760" width="20.5703125" customWidth="1"/>
    <col min="10761" max="10761" width="17.5703125" customWidth="1"/>
    <col min="10762" max="10762" width="16.5703125" customWidth="1"/>
    <col min="10763" max="10763" width="17.28515625" customWidth="1"/>
    <col min="10764" max="10764" width="14.85546875" customWidth="1"/>
    <col min="10765" max="10765" width="14.42578125" customWidth="1"/>
    <col min="10772" max="10772" width="15" customWidth="1"/>
    <col min="10774" max="10774" width="13.42578125" customWidth="1"/>
    <col min="11009" max="11009" width="22.140625" customWidth="1"/>
    <col min="11010" max="11010" width="8.7109375" customWidth="1"/>
    <col min="11011" max="11011" width="17.140625" customWidth="1"/>
    <col min="11012" max="11012" width="10.85546875" customWidth="1"/>
    <col min="11013" max="11013" width="18.5703125" customWidth="1"/>
    <col min="11015" max="11015" width="19" customWidth="1"/>
    <col min="11016" max="11016" width="20.5703125" customWidth="1"/>
    <col min="11017" max="11017" width="17.5703125" customWidth="1"/>
    <col min="11018" max="11018" width="16.5703125" customWidth="1"/>
    <col min="11019" max="11019" width="17.28515625" customWidth="1"/>
    <col min="11020" max="11020" width="14.85546875" customWidth="1"/>
    <col min="11021" max="11021" width="14.42578125" customWidth="1"/>
    <col min="11028" max="11028" width="15" customWidth="1"/>
    <col min="11030" max="11030" width="13.42578125" customWidth="1"/>
    <col min="11265" max="11265" width="22.140625" customWidth="1"/>
    <col min="11266" max="11266" width="8.7109375" customWidth="1"/>
    <col min="11267" max="11267" width="17.140625" customWidth="1"/>
    <col min="11268" max="11268" width="10.85546875" customWidth="1"/>
    <col min="11269" max="11269" width="18.5703125" customWidth="1"/>
    <col min="11271" max="11271" width="19" customWidth="1"/>
    <col min="11272" max="11272" width="20.5703125" customWidth="1"/>
    <col min="11273" max="11273" width="17.5703125" customWidth="1"/>
    <col min="11274" max="11274" width="16.5703125" customWidth="1"/>
    <col min="11275" max="11275" width="17.28515625" customWidth="1"/>
    <col min="11276" max="11276" width="14.85546875" customWidth="1"/>
    <col min="11277" max="11277" width="14.42578125" customWidth="1"/>
    <col min="11284" max="11284" width="15" customWidth="1"/>
    <col min="11286" max="11286" width="13.42578125" customWidth="1"/>
    <col min="11521" max="11521" width="22.140625" customWidth="1"/>
    <col min="11522" max="11522" width="8.7109375" customWidth="1"/>
    <col min="11523" max="11523" width="17.140625" customWidth="1"/>
    <col min="11524" max="11524" width="10.85546875" customWidth="1"/>
    <col min="11525" max="11525" width="18.5703125" customWidth="1"/>
    <col min="11527" max="11527" width="19" customWidth="1"/>
    <col min="11528" max="11528" width="20.5703125" customWidth="1"/>
    <col min="11529" max="11529" width="17.5703125" customWidth="1"/>
    <col min="11530" max="11530" width="16.5703125" customWidth="1"/>
    <col min="11531" max="11531" width="17.28515625" customWidth="1"/>
    <col min="11532" max="11532" width="14.85546875" customWidth="1"/>
    <col min="11533" max="11533" width="14.42578125" customWidth="1"/>
    <col min="11540" max="11540" width="15" customWidth="1"/>
    <col min="11542" max="11542" width="13.42578125" customWidth="1"/>
    <col min="11777" max="11777" width="22.140625" customWidth="1"/>
    <col min="11778" max="11778" width="8.7109375" customWidth="1"/>
    <col min="11779" max="11779" width="17.140625" customWidth="1"/>
    <col min="11780" max="11780" width="10.85546875" customWidth="1"/>
    <col min="11781" max="11781" width="18.5703125" customWidth="1"/>
    <col min="11783" max="11783" width="19" customWidth="1"/>
    <col min="11784" max="11784" width="20.5703125" customWidth="1"/>
    <col min="11785" max="11785" width="17.5703125" customWidth="1"/>
    <col min="11786" max="11786" width="16.5703125" customWidth="1"/>
    <col min="11787" max="11787" width="17.28515625" customWidth="1"/>
    <col min="11788" max="11788" width="14.85546875" customWidth="1"/>
    <col min="11789" max="11789" width="14.42578125" customWidth="1"/>
    <col min="11796" max="11796" width="15" customWidth="1"/>
    <col min="11798" max="11798" width="13.42578125" customWidth="1"/>
    <col min="12033" max="12033" width="22.140625" customWidth="1"/>
    <col min="12034" max="12034" width="8.7109375" customWidth="1"/>
    <col min="12035" max="12035" width="17.140625" customWidth="1"/>
    <col min="12036" max="12036" width="10.85546875" customWidth="1"/>
    <col min="12037" max="12037" width="18.5703125" customWidth="1"/>
    <col min="12039" max="12039" width="19" customWidth="1"/>
    <col min="12040" max="12040" width="20.5703125" customWidth="1"/>
    <col min="12041" max="12041" width="17.5703125" customWidth="1"/>
    <col min="12042" max="12042" width="16.5703125" customWidth="1"/>
    <col min="12043" max="12043" width="17.28515625" customWidth="1"/>
    <col min="12044" max="12044" width="14.85546875" customWidth="1"/>
    <col min="12045" max="12045" width="14.42578125" customWidth="1"/>
    <col min="12052" max="12052" width="15" customWidth="1"/>
    <col min="12054" max="12054" width="13.42578125" customWidth="1"/>
    <col min="12289" max="12289" width="22.140625" customWidth="1"/>
    <col min="12290" max="12290" width="8.7109375" customWidth="1"/>
    <col min="12291" max="12291" width="17.140625" customWidth="1"/>
    <col min="12292" max="12292" width="10.85546875" customWidth="1"/>
    <col min="12293" max="12293" width="18.5703125" customWidth="1"/>
    <col min="12295" max="12295" width="19" customWidth="1"/>
    <col min="12296" max="12296" width="20.5703125" customWidth="1"/>
    <col min="12297" max="12297" width="17.5703125" customWidth="1"/>
    <col min="12298" max="12298" width="16.5703125" customWidth="1"/>
    <col min="12299" max="12299" width="17.28515625" customWidth="1"/>
    <col min="12300" max="12300" width="14.85546875" customWidth="1"/>
    <col min="12301" max="12301" width="14.42578125" customWidth="1"/>
    <col min="12308" max="12308" width="15" customWidth="1"/>
    <col min="12310" max="12310" width="13.42578125" customWidth="1"/>
    <col min="12545" max="12545" width="22.140625" customWidth="1"/>
    <col min="12546" max="12546" width="8.7109375" customWidth="1"/>
    <col min="12547" max="12547" width="17.140625" customWidth="1"/>
    <col min="12548" max="12548" width="10.85546875" customWidth="1"/>
    <col min="12549" max="12549" width="18.5703125" customWidth="1"/>
    <col min="12551" max="12551" width="19" customWidth="1"/>
    <col min="12552" max="12552" width="20.5703125" customWidth="1"/>
    <col min="12553" max="12553" width="17.5703125" customWidth="1"/>
    <col min="12554" max="12554" width="16.5703125" customWidth="1"/>
    <col min="12555" max="12555" width="17.28515625" customWidth="1"/>
    <col min="12556" max="12556" width="14.85546875" customWidth="1"/>
    <col min="12557" max="12557" width="14.42578125" customWidth="1"/>
    <col min="12564" max="12564" width="15" customWidth="1"/>
    <col min="12566" max="12566" width="13.42578125" customWidth="1"/>
    <col min="12801" max="12801" width="22.140625" customWidth="1"/>
    <col min="12802" max="12802" width="8.7109375" customWidth="1"/>
    <col min="12803" max="12803" width="17.140625" customWidth="1"/>
    <col min="12804" max="12804" width="10.85546875" customWidth="1"/>
    <col min="12805" max="12805" width="18.5703125" customWidth="1"/>
    <col min="12807" max="12807" width="19" customWidth="1"/>
    <col min="12808" max="12808" width="20.5703125" customWidth="1"/>
    <col min="12809" max="12809" width="17.5703125" customWidth="1"/>
    <col min="12810" max="12810" width="16.5703125" customWidth="1"/>
    <col min="12811" max="12811" width="17.28515625" customWidth="1"/>
    <col min="12812" max="12812" width="14.85546875" customWidth="1"/>
    <col min="12813" max="12813" width="14.42578125" customWidth="1"/>
    <col min="12820" max="12820" width="15" customWidth="1"/>
    <col min="12822" max="12822" width="13.42578125" customWidth="1"/>
    <col min="13057" max="13057" width="22.140625" customWidth="1"/>
    <col min="13058" max="13058" width="8.7109375" customWidth="1"/>
    <col min="13059" max="13059" width="17.140625" customWidth="1"/>
    <col min="13060" max="13060" width="10.85546875" customWidth="1"/>
    <col min="13061" max="13061" width="18.5703125" customWidth="1"/>
    <col min="13063" max="13063" width="19" customWidth="1"/>
    <col min="13064" max="13064" width="20.5703125" customWidth="1"/>
    <col min="13065" max="13065" width="17.5703125" customWidth="1"/>
    <col min="13066" max="13066" width="16.5703125" customWidth="1"/>
    <col min="13067" max="13067" width="17.28515625" customWidth="1"/>
    <col min="13068" max="13068" width="14.85546875" customWidth="1"/>
    <col min="13069" max="13069" width="14.42578125" customWidth="1"/>
    <col min="13076" max="13076" width="15" customWidth="1"/>
    <col min="13078" max="13078" width="13.42578125" customWidth="1"/>
    <col min="13313" max="13313" width="22.140625" customWidth="1"/>
    <col min="13314" max="13314" width="8.7109375" customWidth="1"/>
    <col min="13315" max="13315" width="17.140625" customWidth="1"/>
    <col min="13316" max="13316" width="10.85546875" customWidth="1"/>
    <col min="13317" max="13317" width="18.5703125" customWidth="1"/>
    <col min="13319" max="13319" width="19" customWidth="1"/>
    <col min="13320" max="13320" width="20.5703125" customWidth="1"/>
    <col min="13321" max="13321" width="17.5703125" customWidth="1"/>
    <col min="13322" max="13322" width="16.5703125" customWidth="1"/>
    <col min="13323" max="13323" width="17.28515625" customWidth="1"/>
    <col min="13324" max="13324" width="14.85546875" customWidth="1"/>
    <col min="13325" max="13325" width="14.42578125" customWidth="1"/>
    <col min="13332" max="13332" width="15" customWidth="1"/>
    <col min="13334" max="13334" width="13.42578125" customWidth="1"/>
    <col min="13569" max="13569" width="22.140625" customWidth="1"/>
    <col min="13570" max="13570" width="8.7109375" customWidth="1"/>
    <col min="13571" max="13571" width="17.140625" customWidth="1"/>
    <col min="13572" max="13572" width="10.85546875" customWidth="1"/>
    <col min="13573" max="13573" width="18.5703125" customWidth="1"/>
    <col min="13575" max="13575" width="19" customWidth="1"/>
    <col min="13576" max="13576" width="20.5703125" customWidth="1"/>
    <col min="13577" max="13577" width="17.5703125" customWidth="1"/>
    <col min="13578" max="13578" width="16.5703125" customWidth="1"/>
    <col min="13579" max="13579" width="17.28515625" customWidth="1"/>
    <col min="13580" max="13580" width="14.85546875" customWidth="1"/>
    <col min="13581" max="13581" width="14.42578125" customWidth="1"/>
    <col min="13588" max="13588" width="15" customWidth="1"/>
    <col min="13590" max="13590" width="13.42578125" customWidth="1"/>
    <col min="13825" max="13825" width="22.140625" customWidth="1"/>
    <col min="13826" max="13826" width="8.7109375" customWidth="1"/>
    <col min="13827" max="13827" width="17.140625" customWidth="1"/>
    <col min="13828" max="13828" width="10.85546875" customWidth="1"/>
    <col min="13829" max="13829" width="18.5703125" customWidth="1"/>
    <col min="13831" max="13831" width="19" customWidth="1"/>
    <col min="13832" max="13832" width="20.5703125" customWidth="1"/>
    <col min="13833" max="13833" width="17.5703125" customWidth="1"/>
    <col min="13834" max="13834" width="16.5703125" customWidth="1"/>
    <col min="13835" max="13835" width="17.28515625" customWidth="1"/>
    <col min="13836" max="13836" width="14.85546875" customWidth="1"/>
    <col min="13837" max="13837" width="14.42578125" customWidth="1"/>
    <col min="13844" max="13844" width="15" customWidth="1"/>
    <col min="13846" max="13846" width="13.42578125" customWidth="1"/>
    <col min="14081" max="14081" width="22.140625" customWidth="1"/>
    <col min="14082" max="14082" width="8.7109375" customWidth="1"/>
    <col min="14083" max="14083" width="17.140625" customWidth="1"/>
    <col min="14084" max="14084" width="10.85546875" customWidth="1"/>
    <col min="14085" max="14085" width="18.5703125" customWidth="1"/>
    <col min="14087" max="14087" width="19" customWidth="1"/>
    <col min="14088" max="14088" width="20.5703125" customWidth="1"/>
    <col min="14089" max="14089" width="17.5703125" customWidth="1"/>
    <col min="14090" max="14090" width="16.5703125" customWidth="1"/>
    <col min="14091" max="14091" width="17.28515625" customWidth="1"/>
    <col min="14092" max="14092" width="14.85546875" customWidth="1"/>
    <col min="14093" max="14093" width="14.42578125" customWidth="1"/>
    <col min="14100" max="14100" width="15" customWidth="1"/>
    <col min="14102" max="14102" width="13.42578125" customWidth="1"/>
    <col min="14337" max="14337" width="22.140625" customWidth="1"/>
    <col min="14338" max="14338" width="8.7109375" customWidth="1"/>
    <col min="14339" max="14339" width="17.140625" customWidth="1"/>
    <col min="14340" max="14340" width="10.85546875" customWidth="1"/>
    <col min="14341" max="14341" width="18.5703125" customWidth="1"/>
    <col min="14343" max="14343" width="19" customWidth="1"/>
    <col min="14344" max="14344" width="20.5703125" customWidth="1"/>
    <col min="14345" max="14345" width="17.5703125" customWidth="1"/>
    <col min="14346" max="14346" width="16.5703125" customWidth="1"/>
    <col min="14347" max="14347" width="17.28515625" customWidth="1"/>
    <col min="14348" max="14348" width="14.85546875" customWidth="1"/>
    <col min="14349" max="14349" width="14.42578125" customWidth="1"/>
    <col min="14356" max="14356" width="15" customWidth="1"/>
    <col min="14358" max="14358" width="13.42578125" customWidth="1"/>
    <col min="14593" max="14593" width="22.140625" customWidth="1"/>
    <col min="14594" max="14594" width="8.7109375" customWidth="1"/>
    <col min="14595" max="14595" width="17.140625" customWidth="1"/>
    <col min="14596" max="14596" width="10.85546875" customWidth="1"/>
    <col min="14597" max="14597" width="18.5703125" customWidth="1"/>
    <col min="14599" max="14599" width="19" customWidth="1"/>
    <col min="14600" max="14600" width="20.5703125" customWidth="1"/>
    <col min="14601" max="14601" width="17.5703125" customWidth="1"/>
    <col min="14602" max="14602" width="16.5703125" customWidth="1"/>
    <col min="14603" max="14603" width="17.28515625" customWidth="1"/>
    <col min="14604" max="14604" width="14.85546875" customWidth="1"/>
    <col min="14605" max="14605" width="14.42578125" customWidth="1"/>
    <col min="14612" max="14612" width="15" customWidth="1"/>
    <col min="14614" max="14614" width="13.42578125" customWidth="1"/>
    <col min="14849" max="14849" width="22.140625" customWidth="1"/>
    <col min="14850" max="14850" width="8.7109375" customWidth="1"/>
    <col min="14851" max="14851" width="17.140625" customWidth="1"/>
    <col min="14852" max="14852" width="10.85546875" customWidth="1"/>
    <col min="14853" max="14853" width="18.5703125" customWidth="1"/>
    <col min="14855" max="14855" width="19" customWidth="1"/>
    <col min="14856" max="14856" width="20.5703125" customWidth="1"/>
    <col min="14857" max="14857" width="17.5703125" customWidth="1"/>
    <col min="14858" max="14858" width="16.5703125" customWidth="1"/>
    <col min="14859" max="14859" width="17.28515625" customWidth="1"/>
    <col min="14860" max="14860" width="14.85546875" customWidth="1"/>
    <col min="14861" max="14861" width="14.42578125" customWidth="1"/>
    <col min="14868" max="14868" width="15" customWidth="1"/>
    <col min="14870" max="14870" width="13.42578125" customWidth="1"/>
    <col min="15105" max="15105" width="22.140625" customWidth="1"/>
    <col min="15106" max="15106" width="8.7109375" customWidth="1"/>
    <col min="15107" max="15107" width="17.140625" customWidth="1"/>
    <col min="15108" max="15108" width="10.85546875" customWidth="1"/>
    <col min="15109" max="15109" width="18.5703125" customWidth="1"/>
    <col min="15111" max="15111" width="19" customWidth="1"/>
    <col min="15112" max="15112" width="20.5703125" customWidth="1"/>
    <col min="15113" max="15113" width="17.5703125" customWidth="1"/>
    <col min="15114" max="15114" width="16.5703125" customWidth="1"/>
    <col min="15115" max="15115" width="17.28515625" customWidth="1"/>
    <col min="15116" max="15116" width="14.85546875" customWidth="1"/>
    <col min="15117" max="15117" width="14.42578125" customWidth="1"/>
    <col min="15124" max="15124" width="15" customWidth="1"/>
    <col min="15126" max="15126" width="13.42578125" customWidth="1"/>
    <col min="15361" max="15361" width="22.140625" customWidth="1"/>
    <col min="15362" max="15362" width="8.7109375" customWidth="1"/>
    <col min="15363" max="15363" width="17.140625" customWidth="1"/>
    <col min="15364" max="15364" width="10.85546875" customWidth="1"/>
    <col min="15365" max="15365" width="18.5703125" customWidth="1"/>
    <col min="15367" max="15367" width="19" customWidth="1"/>
    <col min="15368" max="15368" width="20.5703125" customWidth="1"/>
    <col min="15369" max="15369" width="17.5703125" customWidth="1"/>
    <col min="15370" max="15370" width="16.5703125" customWidth="1"/>
    <col min="15371" max="15371" width="17.28515625" customWidth="1"/>
    <col min="15372" max="15372" width="14.85546875" customWidth="1"/>
    <col min="15373" max="15373" width="14.42578125" customWidth="1"/>
    <col min="15380" max="15380" width="15" customWidth="1"/>
    <col min="15382" max="15382" width="13.42578125" customWidth="1"/>
    <col min="15617" max="15617" width="22.140625" customWidth="1"/>
    <col min="15618" max="15618" width="8.7109375" customWidth="1"/>
    <col min="15619" max="15619" width="17.140625" customWidth="1"/>
    <col min="15620" max="15620" width="10.85546875" customWidth="1"/>
    <col min="15621" max="15621" width="18.5703125" customWidth="1"/>
    <col min="15623" max="15623" width="19" customWidth="1"/>
    <col min="15624" max="15624" width="20.5703125" customWidth="1"/>
    <col min="15625" max="15625" width="17.5703125" customWidth="1"/>
    <col min="15626" max="15626" width="16.5703125" customWidth="1"/>
    <col min="15627" max="15627" width="17.28515625" customWidth="1"/>
    <col min="15628" max="15628" width="14.85546875" customWidth="1"/>
    <col min="15629" max="15629" width="14.42578125" customWidth="1"/>
    <col min="15636" max="15636" width="15" customWidth="1"/>
    <col min="15638" max="15638" width="13.42578125" customWidth="1"/>
    <col min="15873" max="15873" width="22.140625" customWidth="1"/>
    <col min="15874" max="15874" width="8.7109375" customWidth="1"/>
    <col min="15875" max="15875" width="17.140625" customWidth="1"/>
    <col min="15876" max="15876" width="10.85546875" customWidth="1"/>
    <col min="15877" max="15877" width="18.5703125" customWidth="1"/>
    <col min="15879" max="15879" width="19" customWidth="1"/>
    <col min="15880" max="15880" width="20.5703125" customWidth="1"/>
    <col min="15881" max="15881" width="17.5703125" customWidth="1"/>
    <col min="15882" max="15882" width="16.5703125" customWidth="1"/>
    <col min="15883" max="15883" width="17.28515625" customWidth="1"/>
    <col min="15884" max="15884" width="14.85546875" customWidth="1"/>
    <col min="15885" max="15885" width="14.42578125" customWidth="1"/>
    <col min="15892" max="15892" width="15" customWidth="1"/>
    <col min="15894" max="15894" width="13.42578125" customWidth="1"/>
    <col min="16129" max="16129" width="22.140625" customWidth="1"/>
    <col min="16130" max="16130" width="8.7109375" customWidth="1"/>
    <col min="16131" max="16131" width="17.140625" customWidth="1"/>
    <col min="16132" max="16132" width="10.85546875" customWidth="1"/>
    <col min="16133" max="16133" width="18.5703125" customWidth="1"/>
    <col min="16135" max="16135" width="19" customWidth="1"/>
    <col min="16136" max="16136" width="20.5703125" customWidth="1"/>
    <col min="16137" max="16137" width="17.5703125" customWidth="1"/>
    <col min="16138" max="16138" width="16.5703125" customWidth="1"/>
    <col min="16139" max="16139" width="17.28515625" customWidth="1"/>
    <col min="16140" max="16140" width="14.85546875" customWidth="1"/>
    <col min="16141" max="16141" width="14.42578125" customWidth="1"/>
    <col min="16148" max="16148" width="15" customWidth="1"/>
    <col min="16150" max="16150" width="13.42578125" customWidth="1"/>
  </cols>
  <sheetData>
    <row r="1" spans="1:22" x14ac:dyDescent="0.25">
      <c r="A1" s="1" t="s">
        <v>0</v>
      </c>
      <c r="B1" s="1"/>
      <c r="C1" s="2"/>
      <c r="D1" s="1"/>
      <c r="E1" s="2"/>
      <c r="F1" s="1"/>
      <c r="G1" s="2"/>
      <c r="H1" s="1"/>
      <c r="I1" s="2"/>
      <c r="J1" s="1"/>
      <c r="K1" s="1"/>
      <c r="L1" s="1"/>
      <c r="M1" s="1"/>
      <c r="N1" s="1"/>
      <c r="O1" s="1"/>
      <c r="P1" s="1"/>
      <c r="Q1" s="1"/>
      <c r="R1" s="1"/>
      <c r="S1" s="1"/>
      <c r="T1" s="1"/>
      <c r="U1" s="1"/>
      <c r="V1" s="2"/>
    </row>
    <row r="2" spans="1:22" x14ac:dyDescent="0.25">
      <c r="A2" s="1" t="s">
        <v>73</v>
      </c>
      <c r="B2" s="1"/>
      <c r="C2" s="2"/>
      <c r="D2" s="1"/>
      <c r="E2" s="2"/>
      <c r="F2" s="1"/>
      <c r="G2" s="2"/>
      <c r="H2" s="1"/>
      <c r="I2" s="2"/>
      <c r="J2" s="1"/>
      <c r="K2" s="1"/>
      <c r="L2" s="1"/>
      <c r="M2" s="1"/>
      <c r="N2" s="1"/>
      <c r="O2" s="1"/>
      <c r="P2" s="1"/>
      <c r="Q2" s="1"/>
      <c r="R2" s="1"/>
      <c r="S2" s="1"/>
      <c r="T2" s="1"/>
      <c r="U2" s="1"/>
      <c r="V2" s="2"/>
    </row>
    <row r="3" spans="1:22" x14ac:dyDescent="0.25">
      <c r="A3" s="3" t="s">
        <v>181</v>
      </c>
      <c r="B3" s="3"/>
      <c r="C3" s="306"/>
      <c r="D3" s="1"/>
      <c r="E3" s="2"/>
      <c r="F3" s="1"/>
      <c r="G3" s="2"/>
      <c r="H3" s="1"/>
      <c r="I3" s="2"/>
      <c r="J3" s="1"/>
      <c r="K3" s="1"/>
      <c r="L3" s="1"/>
      <c r="M3" s="1"/>
      <c r="N3" s="1"/>
      <c r="O3" s="1"/>
      <c r="P3" s="1"/>
      <c r="Q3" s="1"/>
      <c r="R3" s="1"/>
      <c r="S3" s="1"/>
      <c r="T3" s="1"/>
      <c r="U3" s="1"/>
      <c r="V3" s="2"/>
    </row>
    <row r="4" spans="1:22" x14ac:dyDescent="0.25">
      <c r="A4" s="1" t="s">
        <v>2</v>
      </c>
      <c r="B4" s="1"/>
      <c r="C4" s="2"/>
      <c r="D4" s="1"/>
      <c r="E4" s="2"/>
      <c r="F4" s="1"/>
      <c r="G4" s="2"/>
      <c r="H4" s="1"/>
      <c r="I4" s="2"/>
      <c r="J4" s="1"/>
      <c r="K4" s="1"/>
      <c r="L4" s="1"/>
      <c r="M4" s="1"/>
      <c r="N4" s="1"/>
      <c r="O4" s="1"/>
      <c r="P4" s="1"/>
      <c r="Q4" s="1"/>
      <c r="R4" s="1"/>
      <c r="S4" s="1"/>
      <c r="T4" s="1"/>
      <c r="U4" s="1"/>
      <c r="V4" s="2"/>
    </row>
    <row r="6" spans="1:22" ht="15.75" thickBot="1" x14ac:dyDescent="0.3">
      <c r="A6" s="323" t="s">
        <v>3</v>
      </c>
      <c r="B6" s="324"/>
      <c r="C6" s="324"/>
      <c r="D6" s="324"/>
      <c r="E6" s="324"/>
      <c r="F6" s="324"/>
      <c r="G6" s="324"/>
      <c r="H6" s="324"/>
      <c r="I6" s="325"/>
      <c r="J6" s="4"/>
      <c r="K6" s="4"/>
      <c r="L6" s="4"/>
      <c r="M6" s="326" t="s">
        <v>4</v>
      </c>
      <c r="N6" s="326"/>
      <c r="O6" s="326"/>
      <c r="P6" s="326"/>
      <c r="Q6" s="326"/>
      <c r="R6" s="326"/>
      <c r="S6" s="326"/>
      <c r="T6" s="326"/>
      <c r="U6" s="326"/>
      <c r="V6" s="327"/>
    </row>
    <row r="7" spans="1:22" ht="15.75" thickBot="1" x14ac:dyDescent="0.3">
      <c r="A7" s="328" t="s">
        <v>5</v>
      </c>
      <c r="B7" s="328" t="s">
        <v>6</v>
      </c>
      <c r="C7" s="328" t="s">
        <v>7</v>
      </c>
      <c r="D7" s="330" t="s">
        <v>8</v>
      </c>
      <c r="E7" s="330" t="s">
        <v>9</v>
      </c>
      <c r="F7" s="330" t="s">
        <v>10</v>
      </c>
      <c r="G7" s="330" t="s">
        <v>11</v>
      </c>
      <c r="H7" s="5"/>
      <c r="I7" s="330" t="s">
        <v>12</v>
      </c>
      <c r="J7" s="316" t="s">
        <v>13</v>
      </c>
      <c r="K7" s="316" t="s">
        <v>14</v>
      </c>
      <c r="L7" s="318" t="s">
        <v>15</v>
      </c>
      <c r="M7" s="319" t="s">
        <v>16</v>
      </c>
      <c r="N7" s="320"/>
      <c r="O7" s="321"/>
      <c r="P7" s="322"/>
      <c r="Q7" s="6" t="s">
        <v>17</v>
      </c>
      <c r="R7" s="7"/>
      <c r="S7" s="7"/>
      <c r="T7" s="7"/>
      <c r="U7" s="8"/>
      <c r="V7" s="9"/>
    </row>
    <row r="8" spans="1:22" ht="51.75" thickBot="1" x14ac:dyDescent="0.3">
      <c r="A8" s="329"/>
      <c r="B8" s="329"/>
      <c r="C8" s="329"/>
      <c r="D8" s="331"/>
      <c r="E8" s="331"/>
      <c r="F8" s="331"/>
      <c r="G8" s="331"/>
      <c r="H8" s="10" t="s">
        <v>18</v>
      </c>
      <c r="I8" s="331"/>
      <c r="J8" s="317"/>
      <c r="K8" s="317"/>
      <c r="L8" s="317"/>
      <c r="M8" s="11" t="s">
        <v>19</v>
      </c>
      <c r="N8" s="11" t="s">
        <v>20</v>
      </c>
      <c r="O8" s="11" t="s">
        <v>21</v>
      </c>
      <c r="P8" s="11" t="s">
        <v>22</v>
      </c>
      <c r="Q8" s="10" t="s">
        <v>23</v>
      </c>
      <c r="R8" s="10" t="s">
        <v>24</v>
      </c>
      <c r="S8" s="12" t="s">
        <v>25</v>
      </c>
      <c r="T8" s="13" t="s">
        <v>26</v>
      </c>
      <c r="U8" s="10" t="s">
        <v>27</v>
      </c>
      <c r="V8" s="11" t="s">
        <v>28</v>
      </c>
    </row>
    <row r="9" spans="1:22" ht="105" x14ac:dyDescent="0.25">
      <c r="A9" s="344" t="s">
        <v>54</v>
      </c>
      <c r="B9" s="344">
        <v>17</v>
      </c>
      <c r="C9" s="344" t="s">
        <v>30</v>
      </c>
      <c r="D9" s="334">
        <v>25</v>
      </c>
      <c r="E9" s="334" t="s">
        <v>55</v>
      </c>
      <c r="F9" s="334">
        <v>25.1</v>
      </c>
      <c r="G9" s="338" t="s">
        <v>56</v>
      </c>
      <c r="H9" s="340">
        <v>2020003660039</v>
      </c>
      <c r="I9" s="342" t="s">
        <v>57</v>
      </c>
      <c r="J9" s="340" t="s">
        <v>58</v>
      </c>
      <c r="K9" s="37" t="s">
        <v>59</v>
      </c>
      <c r="L9" s="45">
        <f>+M9</f>
        <v>130000000</v>
      </c>
      <c r="M9" s="46">
        <v>130000000</v>
      </c>
      <c r="N9" s="24"/>
      <c r="O9" s="24"/>
      <c r="P9" s="24"/>
      <c r="Q9" s="4"/>
      <c r="R9" s="4"/>
      <c r="S9" s="4"/>
      <c r="T9" s="4"/>
      <c r="U9" s="24"/>
      <c r="V9" s="332" t="s">
        <v>60</v>
      </c>
    </row>
    <row r="10" spans="1:22" ht="75" x14ac:dyDescent="0.25">
      <c r="A10" s="345"/>
      <c r="B10" s="345"/>
      <c r="C10" s="345"/>
      <c r="D10" s="335"/>
      <c r="E10" s="335"/>
      <c r="F10" s="335"/>
      <c r="G10" s="339"/>
      <c r="H10" s="341"/>
      <c r="I10" s="343"/>
      <c r="J10" s="341"/>
      <c r="K10" s="37" t="s">
        <v>61</v>
      </c>
      <c r="L10" s="45">
        <f>+M10</f>
        <v>2000000</v>
      </c>
      <c r="M10" s="46">
        <v>2000000</v>
      </c>
      <c r="N10" s="24"/>
      <c r="O10" s="24"/>
      <c r="P10" s="4"/>
      <c r="Q10" s="4"/>
      <c r="R10" s="4"/>
      <c r="S10" s="4"/>
      <c r="T10" s="4"/>
      <c r="U10" s="24"/>
      <c r="V10" s="333"/>
    </row>
    <row r="11" spans="1:22" ht="180" x14ac:dyDescent="0.25">
      <c r="A11" s="345"/>
      <c r="B11" s="345"/>
      <c r="C11" s="345"/>
      <c r="D11" s="349"/>
      <c r="E11" s="349"/>
      <c r="F11" s="336"/>
      <c r="G11" s="336"/>
      <c r="H11" s="47">
        <v>2020003660007</v>
      </c>
      <c r="I11" s="48" t="s">
        <v>62</v>
      </c>
      <c r="J11" s="48" t="s">
        <v>63</v>
      </c>
      <c r="K11" s="37" t="s">
        <v>64</v>
      </c>
      <c r="L11" s="45">
        <f>+M11</f>
        <v>390000000</v>
      </c>
      <c r="M11" s="49">
        <v>390000000</v>
      </c>
      <c r="N11" s="4"/>
      <c r="O11" s="4"/>
      <c r="P11" s="4"/>
      <c r="Q11" s="4"/>
      <c r="R11" s="4"/>
      <c r="S11" s="4"/>
      <c r="T11" s="4"/>
      <c r="U11" s="4"/>
      <c r="V11" s="50" t="s">
        <v>65</v>
      </c>
    </row>
    <row r="12" spans="1:22" ht="195" x14ac:dyDescent="0.25">
      <c r="A12" s="345"/>
      <c r="B12" s="345"/>
      <c r="C12" s="345"/>
      <c r="D12" s="349"/>
      <c r="E12" s="349"/>
      <c r="F12" s="337"/>
      <c r="G12" s="337"/>
      <c r="H12" s="47">
        <v>2020003660035</v>
      </c>
      <c r="I12" s="43" t="s">
        <v>66</v>
      </c>
      <c r="J12" s="43" t="s">
        <v>67</v>
      </c>
      <c r="K12" s="37" t="s">
        <v>68</v>
      </c>
      <c r="L12" s="45">
        <f>+M12</f>
        <v>130000000</v>
      </c>
      <c r="M12" s="49">
        <v>130000000</v>
      </c>
      <c r="N12" s="4"/>
      <c r="O12" s="4"/>
      <c r="P12" s="4"/>
      <c r="Q12" s="4"/>
      <c r="R12" s="4"/>
      <c r="S12" s="4"/>
      <c r="T12" s="4"/>
      <c r="U12" s="4"/>
      <c r="V12" s="50" t="s">
        <v>65</v>
      </c>
    </row>
    <row r="13" spans="1:22" ht="225" x14ac:dyDescent="0.25">
      <c r="A13" s="346"/>
      <c r="B13" s="347"/>
      <c r="C13" s="348"/>
      <c r="D13" s="350"/>
      <c r="E13" s="350"/>
      <c r="F13" s="51">
        <v>25.2</v>
      </c>
      <c r="G13" s="41" t="s">
        <v>69</v>
      </c>
      <c r="H13" s="47">
        <v>2020003660040</v>
      </c>
      <c r="I13" s="43" t="s">
        <v>70</v>
      </c>
      <c r="J13" s="43" t="s">
        <v>71</v>
      </c>
      <c r="K13" s="43" t="s">
        <v>72</v>
      </c>
      <c r="L13" s="45">
        <f>+M13</f>
        <v>670000000</v>
      </c>
      <c r="M13" s="49">
        <v>670000000</v>
      </c>
      <c r="N13" s="4"/>
      <c r="O13" s="4"/>
      <c r="P13" s="4"/>
      <c r="Q13" s="4"/>
      <c r="R13" s="4"/>
      <c r="S13" s="4"/>
      <c r="T13" s="4"/>
      <c r="U13" s="4"/>
      <c r="V13" s="50" t="s">
        <v>65</v>
      </c>
    </row>
    <row r="14" spans="1:22" s="56" customFormat="1" x14ac:dyDescent="0.25">
      <c r="A14" s="53"/>
      <c r="B14" s="53"/>
      <c r="C14" s="54"/>
      <c r="D14" s="53"/>
      <c r="E14" s="54"/>
      <c r="F14" s="53"/>
      <c r="G14" s="54"/>
      <c r="H14" s="53"/>
      <c r="I14" s="54"/>
      <c r="J14" s="53"/>
      <c r="K14" s="53" t="s">
        <v>74</v>
      </c>
      <c r="L14" s="55">
        <f>SUM(L9:L13)</f>
        <v>1322000000</v>
      </c>
      <c r="M14" s="55">
        <f>SUM(M9:M13)</f>
        <v>1322000000</v>
      </c>
      <c r="N14" s="53"/>
      <c r="O14" s="53"/>
      <c r="P14" s="53"/>
      <c r="Q14" s="53"/>
      <c r="R14" s="53"/>
      <c r="S14" s="53"/>
      <c r="T14" s="53"/>
      <c r="U14" s="53"/>
      <c r="V14" s="54"/>
    </row>
  </sheetData>
  <mergeCells count="25">
    <mergeCell ref="A6:I6"/>
    <mergeCell ref="M6:V6"/>
    <mergeCell ref="A7:A8"/>
    <mergeCell ref="B7:B8"/>
    <mergeCell ref="C7:C8"/>
    <mergeCell ref="D7:D8"/>
    <mergeCell ref="E7:E8"/>
    <mergeCell ref="F7:F8"/>
    <mergeCell ref="G7:G8"/>
    <mergeCell ref="I7:I8"/>
    <mergeCell ref="J7:J8"/>
    <mergeCell ref="K7:K8"/>
    <mergeCell ref="L7:L8"/>
    <mergeCell ref="M7:P7"/>
    <mergeCell ref="A9:A13"/>
    <mergeCell ref="B9:B13"/>
    <mergeCell ref="C9:C13"/>
    <mergeCell ref="D9:D13"/>
    <mergeCell ref="E9:E13"/>
    <mergeCell ref="V9:V10"/>
    <mergeCell ref="F9:F12"/>
    <mergeCell ref="G9:G12"/>
    <mergeCell ref="H9:H10"/>
    <mergeCell ref="I9:I10"/>
    <mergeCell ref="J9:J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A3" sqref="A3:C3"/>
    </sheetView>
  </sheetViews>
  <sheetFormatPr baseColWidth="10" defaultRowHeight="15" x14ac:dyDescent="0.2"/>
  <cols>
    <col min="1" max="1" width="22.140625" style="62" customWidth="1"/>
    <col min="2" max="2" width="8.7109375" style="62" customWidth="1"/>
    <col min="3" max="3" width="17.5703125" style="63" customWidth="1"/>
    <col min="4" max="4" width="11.42578125" style="62"/>
    <col min="5" max="5" width="15.7109375" style="63" customWidth="1"/>
    <col min="6" max="6" width="11.42578125" style="62"/>
    <col min="7" max="7" width="19" style="63" customWidth="1"/>
    <col min="8" max="8" width="12.28515625" style="62" bestFit="1" customWidth="1"/>
    <col min="9" max="9" width="15.85546875" style="63" customWidth="1"/>
    <col min="10" max="10" width="14" style="62" customWidth="1"/>
    <col min="11" max="11" width="16.7109375" style="62" customWidth="1"/>
    <col min="12" max="12" width="22.7109375" style="62" bestFit="1" customWidth="1"/>
    <col min="13" max="13" width="16.5703125" style="62" customWidth="1"/>
    <col min="14" max="19" width="11.42578125" style="62"/>
    <col min="20" max="20" width="15" style="62" customWidth="1"/>
    <col min="21" max="21" width="11.42578125" style="62"/>
    <col min="22" max="22" width="13.42578125" style="63" customWidth="1"/>
    <col min="23" max="256" width="11.42578125" style="62"/>
    <col min="257" max="257" width="22.140625" style="62" customWidth="1"/>
    <col min="258" max="258" width="8.7109375" style="62" customWidth="1"/>
    <col min="259" max="259" width="17.5703125" style="62" customWidth="1"/>
    <col min="260" max="260" width="11.42578125" style="62"/>
    <col min="261" max="261" width="15.7109375" style="62" customWidth="1"/>
    <col min="262" max="262" width="11.42578125" style="62"/>
    <col min="263" max="263" width="19" style="62" customWidth="1"/>
    <col min="264" max="264" width="12.28515625" style="62" bestFit="1" customWidth="1"/>
    <col min="265" max="265" width="15.85546875" style="62" customWidth="1"/>
    <col min="266" max="266" width="14" style="62" customWidth="1"/>
    <col min="267" max="267" width="16.7109375" style="62" customWidth="1"/>
    <col min="268" max="268" width="22.7109375" style="62" bestFit="1" customWidth="1"/>
    <col min="269" max="269" width="14.42578125" style="62" customWidth="1"/>
    <col min="270" max="275" width="11.42578125" style="62"/>
    <col min="276" max="276" width="15" style="62" customWidth="1"/>
    <col min="277" max="277" width="11.42578125" style="62"/>
    <col min="278" max="278" width="13.42578125" style="62" customWidth="1"/>
    <col min="279" max="512" width="11.42578125" style="62"/>
    <col min="513" max="513" width="22.140625" style="62" customWidth="1"/>
    <col min="514" max="514" width="8.7109375" style="62" customWidth="1"/>
    <col min="515" max="515" width="17.5703125" style="62" customWidth="1"/>
    <col min="516" max="516" width="11.42578125" style="62"/>
    <col min="517" max="517" width="15.7109375" style="62" customWidth="1"/>
    <col min="518" max="518" width="11.42578125" style="62"/>
    <col min="519" max="519" width="19" style="62" customWidth="1"/>
    <col min="520" max="520" width="12.28515625" style="62" bestFit="1" customWidth="1"/>
    <col min="521" max="521" width="15.85546875" style="62" customWidth="1"/>
    <col min="522" max="522" width="14" style="62" customWidth="1"/>
    <col min="523" max="523" width="16.7109375" style="62" customWidth="1"/>
    <col min="524" max="524" width="22.7109375" style="62" bestFit="1" customWidth="1"/>
    <col min="525" max="525" width="14.42578125" style="62" customWidth="1"/>
    <col min="526" max="531" width="11.42578125" style="62"/>
    <col min="532" max="532" width="15" style="62" customWidth="1"/>
    <col min="533" max="533" width="11.42578125" style="62"/>
    <col min="534" max="534" width="13.42578125" style="62" customWidth="1"/>
    <col min="535" max="768" width="11.42578125" style="62"/>
    <col min="769" max="769" width="22.140625" style="62" customWidth="1"/>
    <col min="770" max="770" width="8.7109375" style="62" customWidth="1"/>
    <col min="771" max="771" width="17.5703125" style="62" customWidth="1"/>
    <col min="772" max="772" width="11.42578125" style="62"/>
    <col min="773" max="773" width="15.7109375" style="62" customWidth="1"/>
    <col min="774" max="774" width="11.42578125" style="62"/>
    <col min="775" max="775" width="19" style="62" customWidth="1"/>
    <col min="776" max="776" width="12.28515625" style="62" bestFit="1" customWidth="1"/>
    <col min="777" max="777" width="15.85546875" style="62" customWidth="1"/>
    <col min="778" max="778" width="14" style="62" customWidth="1"/>
    <col min="779" max="779" width="16.7109375" style="62" customWidth="1"/>
    <col min="780" max="780" width="22.7109375" style="62" bestFit="1" customWidth="1"/>
    <col min="781" max="781" width="14.42578125" style="62" customWidth="1"/>
    <col min="782" max="787" width="11.42578125" style="62"/>
    <col min="788" max="788" width="15" style="62" customWidth="1"/>
    <col min="789" max="789" width="11.42578125" style="62"/>
    <col min="790" max="790" width="13.42578125" style="62" customWidth="1"/>
    <col min="791" max="1024" width="11.42578125" style="62"/>
    <col min="1025" max="1025" width="22.140625" style="62" customWidth="1"/>
    <col min="1026" max="1026" width="8.7109375" style="62" customWidth="1"/>
    <col min="1027" max="1027" width="17.5703125" style="62" customWidth="1"/>
    <col min="1028" max="1028" width="11.42578125" style="62"/>
    <col min="1029" max="1029" width="15.7109375" style="62" customWidth="1"/>
    <col min="1030" max="1030" width="11.42578125" style="62"/>
    <col min="1031" max="1031" width="19" style="62" customWidth="1"/>
    <col min="1032" max="1032" width="12.28515625" style="62" bestFit="1" customWidth="1"/>
    <col min="1033" max="1033" width="15.85546875" style="62" customWidth="1"/>
    <col min="1034" max="1034" width="14" style="62" customWidth="1"/>
    <col min="1035" max="1035" width="16.7109375" style="62" customWidth="1"/>
    <col min="1036" max="1036" width="22.7109375" style="62" bestFit="1" customWidth="1"/>
    <col min="1037" max="1037" width="14.42578125" style="62" customWidth="1"/>
    <col min="1038" max="1043" width="11.42578125" style="62"/>
    <col min="1044" max="1044" width="15" style="62" customWidth="1"/>
    <col min="1045" max="1045" width="11.42578125" style="62"/>
    <col min="1046" max="1046" width="13.42578125" style="62" customWidth="1"/>
    <col min="1047" max="1280" width="11.42578125" style="62"/>
    <col min="1281" max="1281" width="22.140625" style="62" customWidth="1"/>
    <col min="1282" max="1282" width="8.7109375" style="62" customWidth="1"/>
    <col min="1283" max="1283" width="17.5703125" style="62" customWidth="1"/>
    <col min="1284" max="1284" width="11.42578125" style="62"/>
    <col min="1285" max="1285" width="15.7109375" style="62" customWidth="1"/>
    <col min="1286" max="1286" width="11.42578125" style="62"/>
    <col min="1287" max="1287" width="19" style="62" customWidth="1"/>
    <col min="1288" max="1288" width="12.28515625" style="62" bestFit="1" customWidth="1"/>
    <col min="1289" max="1289" width="15.85546875" style="62" customWidth="1"/>
    <col min="1290" max="1290" width="14" style="62" customWidth="1"/>
    <col min="1291" max="1291" width="16.7109375" style="62" customWidth="1"/>
    <col min="1292" max="1292" width="22.7109375" style="62" bestFit="1" customWidth="1"/>
    <col min="1293" max="1293" width="14.42578125" style="62" customWidth="1"/>
    <col min="1294" max="1299" width="11.42578125" style="62"/>
    <col min="1300" max="1300" width="15" style="62" customWidth="1"/>
    <col min="1301" max="1301" width="11.42578125" style="62"/>
    <col min="1302" max="1302" width="13.42578125" style="62" customWidth="1"/>
    <col min="1303" max="1536" width="11.42578125" style="62"/>
    <col min="1537" max="1537" width="22.140625" style="62" customWidth="1"/>
    <col min="1538" max="1538" width="8.7109375" style="62" customWidth="1"/>
    <col min="1539" max="1539" width="17.5703125" style="62" customWidth="1"/>
    <col min="1540" max="1540" width="11.42578125" style="62"/>
    <col min="1541" max="1541" width="15.7109375" style="62" customWidth="1"/>
    <col min="1542" max="1542" width="11.42578125" style="62"/>
    <col min="1543" max="1543" width="19" style="62" customWidth="1"/>
    <col min="1544" max="1544" width="12.28515625" style="62" bestFit="1" customWidth="1"/>
    <col min="1545" max="1545" width="15.85546875" style="62" customWidth="1"/>
    <col min="1546" max="1546" width="14" style="62" customWidth="1"/>
    <col min="1547" max="1547" width="16.7109375" style="62" customWidth="1"/>
    <col min="1548" max="1548" width="22.7109375" style="62" bestFit="1" customWidth="1"/>
    <col min="1549" max="1549" width="14.42578125" style="62" customWidth="1"/>
    <col min="1550" max="1555" width="11.42578125" style="62"/>
    <col min="1556" max="1556" width="15" style="62" customWidth="1"/>
    <col min="1557" max="1557" width="11.42578125" style="62"/>
    <col min="1558" max="1558" width="13.42578125" style="62" customWidth="1"/>
    <col min="1559" max="1792" width="11.42578125" style="62"/>
    <col min="1793" max="1793" width="22.140625" style="62" customWidth="1"/>
    <col min="1794" max="1794" width="8.7109375" style="62" customWidth="1"/>
    <col min="1795" max="1795" width="17.5703125" style="62" customWidth="1"/>
    <col min="1796" max="1796" width="11.42578125" style="62"/>
    <col min="1797" max="1797" width="15.7109375" style="62" customWidth="1"/>
    <col min="1798" max="1798" width="11.42578125" style="62"/>
    <col min="1799" max="1799" width="19" style="62" customWidth="1"/>
    <col min="1800" max="1800" width="12.28515625" style="62" bestFit="1" customWidth="1"/>
    <col min="1801" max="1801" width="15.85546875" style="62" customWidth="1"/>
    <col min="1802" max="1802" width="14" style="62" customWidth="1"/>
    <col min="1803" max="1803" width="16.7109375" style="62" customWidth="1"/>
    <col min="1804" max="1804" width="22.7109375" style="62" bestFit="1" customWidth="1"/>
    <col min="1805" max="1805" width="14.42578125" style="62" customWidth="1"/>
    <col min="1806" max="1811" width="11.42578125" style="62"/>
    <col min="1812" max="1812" width="15" style="62" customWidth="1"/>
    <col min="1813" max="1813" width="11.42578125" style="62"/>
    <col min="1814" max="1814" width="13.42578125" style="62" customWidth="1"/>
    <col min="1815" max="2048" width="11.42578125" style="62"/>
    <col min="2049" max="2049" width="22.140625" style="62" customWidth="1"/>
    <col min="2050" max="2050" width="8.7109375" style="62" customWidth="1"/>
    <col min="2051" max="2051" width="17.5703125" style="62" customWidth="1"/>
    <col min="2052" max="2052" width="11.42578125" style="62"/>
    <col min="2053" max="2053" width="15.7109375" style="62" customWidth="1"/>
    <col min="2054" max="2054" width="11.42578125" style="62"/>
    <col min="2055" max="2055" width="19" style="62" customWidth="1"/>
    <col min="2056" max="2056" width="12.28515625" style="62" bestFit="1" customWidth="1"/>
    <col min="2057" max="2057" width="15.85546875" style="62" customWidth="1"/>
    <col min="2058" max="2058" width="14" style="62" customWidth="1"/>
    <col min="2059" max="2059" width="16.7109375" style="62" customWidth="1"/>
    <col min="2060" max="2060" width="22.7109375" style="62" bestFit="1" customWidth="1"/>
    <col min="2061" max="2061" width="14.42578125" style="62" customWidth="1"/>
    <col min="2062" max="2067" width="11.42578125" style="62"/>
    <col min="2068" max="2068" width="15" style="62" customWidth="1"/>
    <col min="2069" max="2069" width="11.42578125" style="62"/>
    <col min="2070" max="2070" width="13.42578125" style="62" customWidth="1"/>
    <col min="2071" max="2304" width="11.42578125" style="62"/>
    <col min="2305" max="2305" width="22.140625" style="62" customWidth="1"/>
    <col min="2306" max="2306" width="8.7109375" style="62" customWidth="1"/>
    <col min="2307" max="2307" width="17.5703125" style="62" customWidth="1"/>
    <col min="2308" max="2308" width="11.42578125" style="62"/>
    <col min="2309" max="2309" width="15.7109375" style="62" customWidth="1"/>
    <col min="2310" max="2310" width="11.42578125" style="62"/>
    <col min="2311" max="2311" width="19" style="62" customWidth="1"/>
    <col min="2312" max="2312" width="12.28515625" style="62" bestFit="1" customWidth="1"/>
    <col min="2313" max="2313" width="15.85546875" style="62" customWidth="1"/>
    <col min="2314" max="2314" width="14" style="62" customWidth="1"/>
    <col min="2315" max="2315" width="16.7109375" style="62" customWidth="1"/>
    <col min="2316" max="2316" width="22.7109375" style="62" bestFit="1" customWidth="1"/>
    <col min="2317" max="2317" width="14.42578125" style="62" customWidth="1"/>
    <col min="2318" max="2323" width="11.42578125" style="62"/>
    <col min="2324" max="2324" width="15" style="62" customWidth="1"/>
    <col min="2325" max="2325" width="11.42578125" style="62"/>
    <col min="2326" max="2326" width="13.42578125" style="62" customWidth="1"/>
    <col min="2327" max="2560" width="11.42578125" style="62"/>
    <col min="2561" max="2561" width="22.140625" style="62" customWidth="1"/>
    <col min="2562" max="2562" width="8.7109375" style="62" customWidth="1"/>
    <col min="2563" max="2563" width="17.5703125" style="62" customWidth="1"/>
    <col min="2564" max="2564" width="11.42578125" style="62"/>
    <col min="2565" max="2565" width="15.7109375" style="62" customWidth="1"/>
    <col min="2566" max="2566" width="11.42578125" style="62"/>
    <col min="2567" max="2567" width="19" style="62" customWidth="1"/>
    <col min="2568" max="2568" width="12.28515625" style="62" bestFit="1" customWidth="1"/>
    <col min="2569" max="2569" width="15.85546875" style="62" customWidth="1"/>
    <col min="2570" max="2570" width="14" style="62" customWidth="1"/>
    <col min="2571" max="2571" width="16.7109375" style="62" customWidth="1"/>
    <col min="2572" max="2572" width="22.7109375" style="62" bestFit="1" customWidth="1"/>
    <col min="2573" max="2573" width="14.42578125" style="62" customWidth="1"/>
    <col min="2574" max="2579" width="11.42578125" style="62"/>
    <col min="2580" max="2580" width="15" style="62" customWidth="1"/>
    <col min="2581" max="2581" width="11.42578125" style="62"/>
    <col min="2582" max="2582" width="13.42578125" style="62" customWidth="1"/>
    <col min="2583" max="2816" width="11.42578125" style="62"/>
    <col min="2817" max="2817" width="22.140625" style="62" customWidth="1"/>
    <col min="2818" max="2818" width="8.7109375" style="62" customWidth="1"/>
    <col min="2819" max="2819" width="17.5703125" style="62" customWidth="1"/>
    <col min="2820" max="2820" width="11.42578125" style="62"/>
    <col min="2821" max="2821" width="15.7109375" style="62" customWidth="1"/>
    <col min="2822" max="2822" width="11.42578125" style="62"/>
    <col min="2823" max="2823" width="19" style="62" customWidth="1"/>
    <col min="2824" max="2824" width="12.28515625" style="62" bestFit="1" customWidth="1"/>
    <col min="2825" max="2825" width="15.85546875" style="62" customWidth="1"/>
    <col min="2826" max="2826" width="14" style="62" customWidth="1"/>
    <col min="2827" max="2827" width="16.7109375" style="62" customWidth="1"/>
    <col min="2828" max="2828" width="22.7109375" style="62" bestFit="1" customWidth="1"/>
    <col min="2829" max="2829" width="14.42578125" style="62" customWidth="1"/>
    <col min="2830" max="2835" width="11.42578125" style="62"/>
    <col min="2836" max="2836" width="15" style="62" customWidth="1"/>
    <col min="2837" max="2837" width="11.42578125" style="62"/>
    <col min="2838" max="2838" width="13.42578125" style="62" customWidth="1"/>
    <col min="2839" max="3072" width="11.42578125" style="62"/>
    <col min="3073" max="3073" width="22.140625" style="62" customWidth="1"/>
    <col min="3074" max="3074" width="8.7109375" style="62" customWidth="1"/>
    <col min="3075" max="3075" width="17.5703125" style="62" customWidth="1"/>
    <col min="3076" max="3076" width="11.42578125" style="62"/>
    <col min="3077" max="3077" width="15.7109375" style="62" customWidth="1"/>
    <col min="3078" max="3078" width="11.42578125" style="62"/>
    <col min="3079" max="3079" width="19" style="62" customWidth="1"/>
    <col min="3080" max="3080" width="12.28515625" style="62" bestFit="1" customWidth="1"/>
    <col min="3081" max="3081" width="15.85546875" style="62" customWidth="1"/>
    <col min="3082" max="3082" width="14" style="62" customWidth="1"/>
    <col min="3083" max="3083" width="16.7109375" style="62" customWidth="1"/>
    <col min="3084" max="3084" width="22.7109375" style="62" bestFit="1" customWidth="1"/>
    <col min="3085" max="3085" width="14.42578125" style="62" customWidth="1"/>
    <col min="3086" max="3091" width="11.42578125" style="62"/>
    <col min="3092" max="3092" width="15" style="62" customWidth="1"/>
    <col min="3093" max="3093" width="11.42578125" style="62"/>
    <col min="3094" max="3094" width="13.42578125" style="62" customWidth="1"/>
    <col min="3095" max="3328" width="11.42578125" style="62"/>
    <col min="3329" max="3329" width="22.140625" style="62" customWidth="1"/>
    <col min="3330" max="3330" width="8.7109375" style="62" customWidth="1"/>
    <col min="3331" max="3331" width="17.5703125" style="62" customWidth="1"/>
    <col min="3332" max="3332" width="11.42578125" style="62"/>
    <col min="3333" max="3333" width="15.7109375" style="62" customWidth="1"/>
    <col min="3334" max="3334" width="11.42578125" style="62"/>
    <col min="3335" max="3335" width="19" style="62" customWidth="1"/>
    <col min="3336" max="3336" width="12.28515625" style="62" bestFit="1" customWidth="1"/>
    <col min="3337" max="3337" width="15.85546875" style="62" customWidth="1"/>
    <col min="3338" max="3338" width="14" style="62" customWidth="1"/>
    <col min="3339" max="3339" width="16.7109375" style="62" customWidth="1"/>
    <col min="3340" max="3340" width="22.7109375" style="62" bestFit="1" customWidth="1"/>
    <col min="3341" max="3341" width="14.42578125" style="62" customWidth="1"/>
    <col min="3342" max="3347" width="11.42578125" style="62"/>
    <col min="3348" max="3348" width="15" style="62" customWidth="1"/>
    <col min="3349" max="3349" width="11.42578125" style="62"/>
    <col min="3350" max="3350" width="13.42578125" style="62" customWidth="1"/>
    <col min="3351" max="3584" width="11.42578125" style="62"/>
    <col min="3585" max="3585" width="22.140625" style="62" customWidth="1"/>
    <col min="3586" max="3586" width="8.7109375" style="62" customWidth="1"/>
    <col min="3587" max="3587" width="17.5703125" style="62" customWidth="1"/>
    <col min="3588" max="3588" width="11.42578125" style="62"/>
    <col min="3589" max="3589" width="15.7109375" style="62" customWidth="1"/>
    <col min="3590" max="3590" width="11.42578125" style="62"/>
    <col min="3591" max="3591" width="19" style="62" customWidth="1"/>
    <col min="3592" max="3592" width="12.28515625" style="62" bestFit="1" customWidth="1"/>
    <col min="3593" max="3593" width="15.85546875" style="62" customWidth="1"/>
    <col min="3594" max="3594" width="14" style="62" customWidth="1"/>
    <col min="3595" max="3595" width="16.7109375" style="62" customWidth="1"/>
    <col min="3596" max="3596" width="22.7109375" style="62" bestFit="1" customWidth="1"/>
    <col min="3597" max="3597" width="14.42578125" style="62" customWidth="1"/>
    <col min="3598" max="3603" width="11.42578125" style="62"/>
    <col min="3604" max="3604" width="15" style="62" customWidth="1"/>
    <col min="3605" max="3605" width="11.42578125" style="62"/>
    <col min="3606" max="3606" width="13.42578125" style="62" customWidth="1"/>
    <col min="3607" max="3840" width="11.42578125" style="62"/>
    <col min="3841" max="3841" width="22.140625" style="62" customWidth="1"/>
    <col min="3842" max="3842" width="8.7109375" style="62" customWidth="1"/>
    <col min="3843" max="3843" width="17.5703125" style="62" customWidth="1"/>
    <col min="3844" max="3844" width="11.42578125" style="62"/>
    <col min="3845" max="3845" width="15.7109375" style="62" customWidth="1"/>
    <col min="3846" max="3846" width="11.42578125" style="62"/>
    <col min="3847" max="3847" width="19" style="62" customWidth="1"/>
    <col min="3848" max="3848" width="12.28515625" style="62" bestFit="1" customWidth="1"/>
    <col min="3849" max="3849" width="15.85546875" style="62" customWidth="1"/>
    <col min="3850" max="3850" width="14" style="62" customWidth="1"/>
    <col min="3851" max="3851" width="16.7109375" style="62" customWidth="1"/>
    <col min="3852" max="3852" width="22.7109375" style="62" bestFit="1" customWidth="1"/>
    <col min="3853" max="3853" width="14.42578125" style="62" customWidth="1"/>
    <col min="3854" max="3859" width="11.42578125" style="62"/>
    <col min="3860" max="3860" width="15" style="62" customWidth="1"/>
    <col min="3861" max="3861" width="11.42578125" style="62"/>
    <col min="3862" max="3862" width="13.42578125" style="62" customWidth="1"/>
    <col min="3863" max="4096" width="11.42578125" style="62"/>
    <col min="4097" max="4097" width="22.140625" style="62" customWidth="1"/>
    <col min="4098" max="4098" width="8.7109375" style="62" customWidth="1"/>
    <col min="4099" max="4099" width="17.5703125" style="62" customWidth="1"/>
    <col min="4100" max="4100" width="11.42578125" style="62"/>
    <col min="4101" max="4101" width="15.7109375" style="62" customWidth="1"/>
    <col min="4102" max="4102" width="11.42578125" style="62"/>
    <col min="4103" max="4103" width="19" style="62" customWidth="1"/>
    <col min="4104" max="4104" width="12.28515625" style="62" bestFit="1" customWidth="1"/>
    <col min="4105" max="4105" width="15.85546875" style="62" customWidth="1"/>
    <col min="4106" max="4106" width="14" style="62" customWidth="1"/>
    <col min="4107" max="4107" width="16.7109375" style="62" customWidth="1"/>
    <col min="4108" max="4108" width="22.7109375" style="62" bestFit="1" customWidth="1"/>
    <col min="4109" max="4109" width="14.42578125" style="62" customWidth="1"/>
    <col min="4110" max="4115" width="11.42578125" style="62"/>
    <col min="4116" max="4116" width="15" style="62" customWidth="1"/>
    <col min="4117" max="4117" width="11.42578125" style="62"/>
    <col min="4118" max="4118" width="13.42578125" style="62" customWidth="1"/>
    <col min="4119" max="4352" width="11.42578125" style="62"/>
    <col min="4353" max="4353" width="22.140625" style="62" customWidth="1"/>
    <col min="4354" max="4354" width="8.7109375" style="62" customWidth="1"/>
    <col min="4355" max="4355" width="17.5703125" style="62" customWidth="1"/>
    <col min="4356" max="4356" width="11.42578125" style="62"/>
    <col min="4357" max="4357" width="15.7109375" style="62" customWidth="1"/>
    <col min="4358" max="4358" width="11.42578125" style="62"/>
    <col min="4359" max="4359" width="19" style="62" customWidth="1"/>
    <col min="4360" max="4360" width="12.28515625" style="62" bestFit="1" customWidth="1"/>
    <col min="4361" max="4361" width="15.85546875" style="62" customWidth="1"/>
    <col min="4362" max="4362" width="14" style="62" customWidth="1"/>
    <col min="4363" max="4363" width="16.7109375" style="62" customWidth="1"/>
    <col min="4364" max="4364" width="22.7109375" style="62" bestFit="1" customWidth="1"/>
    <col min="4365" max="4365" width="14.42578125" style="62" customWidth="1"/>
    <col min="4366" max="4371" width="11.42578125" style="62"/>
    <col min="4372" max="4372" width="15" style="62" customWidth="1"/>
    <col min="4373" max="4373" width="11.42578125" style="62"/>
    <col min="4374" max="4374" width="13.42578125" style="62" customWidth="1"/>
    <col min="4375" max="4608" width="11.42578125" style="62"/>
    <col min="4609" max="4609" width="22.140625" style="62" customWidth="1"/>
    <col min="4610" max="4610" width="8.7109375" style="62" customWidth="1"/>
    <col min="4611" max="4611" width="17.5703125" style="62" customWidth="1"/>
    <col min="4612" max="4612" width="11.42578125" style="62"/>
    <col min="4613" max="4613" width="15.7109375" style="62" customWidth="1"/>
    <col min="4614" max="4614" width="11.42578125" style="62"/>
    <col min="4615" max="4615" width="19" style="62" customWidth="1"/>
    <col min="4616" max="4616" width="12.28515625" style="62" bestFit="1" customWidth="1"/>
    <col min="4617" max="4617" width="15.85546875" style="62" customWidth="1"/>
    <col min="4618" max="4618" width="14" style="62" customWidth="1"/>
    <col min="4619" max="4619" width="16.7109375" style="62" customWidth="1"/>
    <col min="4620" max="4620" width="22.7109375" style="62" bestFit="1" customWidth="1"/>
    <col min="4621" max="4621" width="14.42578125" style="62" customWidth="1"/>
    <col min="4622" max="4627" width="11.42578125" style="62"/>
    <col min="4628" max="4628" width="15" style="62" customWidth="1"/>
    <col min="4629" max="4629" width="11.42578125" style="62"/>
    <col min="4630" max="4630" width="13.42578125" style="62" customWidth="1"/>
    <col min="4631" max="4864" width="11.42578125" style="62"/>
    <col min="4865" max="4865" width="22.140625" style="62" customWidth="1"/>
    <col min="4866" max="4866" width="8.7109375" style="62" customWidth="1"/>
    <col min="4867" max="4867" width="17.5703125" style="62" customWidth="1"/>
    <col min="4868" max="4868" width="11.42578125" style="62"/>
    <col min="4869" max="4869" width="15.7109375" style="62" customWidth="1"/>
    <col min="4870" max="4870" width="11.42578125" style="62"/>
    <col min="4871" max="4871" width="19" style="62" customWidth="1"/>
    <col min="4872" max="4872" width="12.28515625" style="62" bestFit="1" customWidth="1"/>
    <col min="4873" max="4873" width="15.85546875" style="62" customWidth="1"/>
    <col min="4874" max="4874" width="14" style="62" customWidth="1"/>
    <col min="4875" max="4875" width="16.7109375" style="62" customWidth="1"/>
    <col min="4876" max="4876" width="22.7109375" style="62" bestFit="1" customWidth="1"/>
    <col min="4877" max="4877" width="14.42578125" style="62" customWidth="1"/>
    <col min="4878" max="4883" width="11.42578125" style="62"/>
    <col min="4884" max="4884" width="15" style="62" customWidth="1"/>
    <col min="4885" max="4885" width="11.42578125" style="62"/>
    <col min="4886" max="4886" width="13.42578125" style="62" customWidth="1"/>
    <col min="4887" max="5120" width="11.42578125" style="62"/>
    <col min="5121" max="5121" width="22.140625" style="62" customWidth="1"/>
    <col min="5122" max="5122" width="8.7109375" style="62" customWidth="1"/>
    <col min="5123" max="5123" width="17.5703125" style="62" customWidth="1"/>
    <col min="5124" max="5124" width="11.42578125" style="62"/>
    <col min="5125" max="5125" width="15.7109375" style="62" customWidth="1"/>
    <col min="5126" max="5126" width="11.42578125" style="62"/>
    <col min="5127" max="5127" width="19" style="62" customWidth="1"/>
    <col min="5128" max="5128" width="12.28515625" style="62" bestFit="1" customWidth="1"/>
    <col min="5129" max="5129" width="15.85546875" style="62" customWidth="1"/>
    <col min="5130" max="5130" width="14" style="62" customWidth="1"/>
    <col min="5131" max="5131" width="16.7109375" style="62" customWidth="1"/>
    <col min="5132" max="5132" width="22.7109375" style="62" bestFit="1" customWidth="1"/>
    <col min="5133" max="5133" width="14.42578125" style="62" customWidth="1"/>
    <col min="5134" max="5139" width="11.42578125" style="62"/>
    <col min="5140" max="5140" width="15" style="62" customWidth="1"/>
    <col min="5141" max="5141" width="11.42578125" style="62"/>
    <col min="5142" max="5142" width="13.42578125" style="62" customWidth="1"/>
    <col min="5143" max="5376" width="11.42578125" style="62"/>
    <col min="5377" max="5377" width="22.140625" style="62" customWidth="1"/>
    <col min="5378" max="5378" width="8.7109375" style="62" customWidth="1"/>
    <col min="5379" max="5379" width="17.5703125" style="62" customWidth="1"/>
    <col min="5380" max="5380" width="11.42578125" style="62"/>
    <col min="5381" max="5381" width="15.7109375" style="62" customWidth="1"/>
    <col min="5382" max="5382" width="11.42578125" style="62"/>
    <col min="5383" max="5383" width="19" style="62" customWidth="1"/>
    <col min="5384" max="5384" width="12.28515625" style="62" bestFit="1" customWidth="1"/>
    <col min="5385" max="5385" width="15.85546875" style="62" customWidth="1"/>
    <col min="5386" max="5386" width="14" style="62" customWidth="1"/>
    <col min="5387" max="5387" width="16.7109375" style="62" customWidth="1"/>
    <col min="5388" max="5388" width="22.7109375" style="62" bestFit="1" customWidth="1"/>
    <col min="5389" max="5389" width="14.42578125" style="62" customWidth="1"/>
    <col min="5390" max="5395" width="11.42578125" style="62"/>
    <col min="5396" max="5396" width="15" style="62" customWidth="1"/>
    <col min="5397" max="5397" width="11.42578125" style="62"/>
    <col min="5398" max="5398" width="13.42578125" style="62" customWidth="1"/>
    <col min="5399" max="5632" width="11.42578125" style="62"/>
    <col min="5633" max="5633" width="22.140625" style="62" customWidth="1"/>
    <col min="5634" max="5634" width="8.7109375" style="62" customWidth="1"/>
    <col min="5635" max="5635" width="17.5703125" style="62" customWidth="1"/>
    <col min="5636" max="5636" width="11.42578125" style="62"/>
    <col min="5637" max="5637" width="15.7109375" style="62" customWidth="1"/>
    <col min="5638" max="5638" width="11.42578125" style="62"/>
    <col min="5639" max="5639" width="19" style="62" customWidth="1"/>
    <col min="5640" max="5640" width="12.28515625" style="62" bestFit="1" customWidth="1"/>
    <col min="5641" max="5641" width="15.85546875" style="62" customWidth="1"/>
    <col min="5642" max="5642" width="14" style="62" customWidth="1"/>
    <col min="5643" max="5643" width="16.7109375" style="62" customWidth="1"/>
    <col min="5644" max="5644" width="22.7109375" style="62" bestFit="1" customWidth="1"/>
    <col min="5645" max="5645" width="14.42578125" style="62" customWidth="1"/>
    <col min="5646" max="5651" width="11.42578125" style="62"/>
    <col min="5652" max="5652" width="15" style="62" customWidth="1"/>
    <col min="5653" max="5653" width="11.42578125" style="62"/>
    <col min="5654" max="5654" width="13.42578125" style="62" customWidth="1"/>
    <col min="5655" max="5888" width="11.42578125" style="62"/>
    <col min="5889" max="5889" width="22.140625" style="62" customWidth="1"/>
    <col min="5890" max="5890" width="8.7109375" style="62" customWidth="1"/>
    <col min="5891" max="5891" width="17.5703125" style="62" customWidth="1"/>
    <col min="5892" max="5892" width="11.42578125" style="62"/>
    <col min="5893" max="5893" width="15.7109375" style="62" customWidth="1"/>
    <col min="5894" max="5894" width="11.42578125" style="62"/>
    <col min="5895" max="5895" width="19" style="62" customWidth="1"/>
    <col min="5896" max="5896" width="12.28515625" style="62" bestFit="1" customWidth="1"/>
    <col min="5897" max="5897" width="15.85546875" style="62" customWidth="1"/>
    <col min="5898" max="5898" width="14" style="62" customWidth="1"/>
    <col min="5899" max="5899" width="16.7109375" style="62" customWidth="1"/>
    <col min="5900" max="5900" width="22.7109375" style="62" bestFit="1" customWidth="1"/>
    <col min="5901" max="5901" width="14.42578125" style="62" customWidth="1"/>
    <col min="5902" max="5907" width="11.42578125" style="62"/>
    <col min="5908" max="5908" width="15" style="62" customWidth="1"/>
    <col min="5909" max="5909" width="11.42578125" style="62"/>
    <col min="5910" max="5910" width="13.42578125" style="62" customWidth="1"/>
    <col min="5911" max="6144" width="11.42578125" style="62"/>
    <col min="6145" max="6145" width="22.140625" style="62" customWidth="1"/>
    <col min="6146" max="6146" width="8.7109375" style="62" customWidth="1"/>
    <col min="6147" max="6147" width="17.5703125" style="62" customWidth="1"/>
    <col min="6148" max="6148" width="11.42578125" style="62"/>
    <col min="6149" max="6149" width="15.7109375" style="62" customWidth="1"/>
    <col min="6150" max="6150" width="11.42578125" style="62"/>
    <col min="6151" max="6151" width="19" style="62" customWidth="1"/>
    <col min="6152" max="6152" width="12.28515625" style="62" bestFit="1" customWidth="1"/>
    <col min="6153" max="6153" width="15.85546875" style="62" customWidth="1"/>
    <col min="6154" max="6154" width="14" style="62" customWidth="1"/>
    <col min="6155" max="6155" width="16.7109375" style="62" customWidth="1"/>
    <col min="6156" max="6156" width="22.7109375" style="62" bestFit="1" customWidth="1"/>
    <col min="6157" max="6157" width="14.42578125" style="62" customWidth="1"/>
    <col min="6158" max="6163" width="11.42578125" style="62"/>
    <col min="6164" max="6164" width="15" style="62" customWidth="1"/>
    <col min="6165" max="6165" width="11.42578125" style="62"/>
    <col min="6166" max="6166" width="13.42578125" style="62" customWidth="1"/>
    <col min="6167" max="6400" width="11.42578125" style="62"/>
    <col min="6401" max="6401" width="22.140625" style="62" customWidth="1"/>
    <col min="6402" max="6402" width="8.7109375" style="62" customWidth="1"/>
    <col min="6403" max="6403" width="17.5703125" style="62" customWidth="1"/>
    <col min="6404" max="6404" width="11.42578125" style="62"/>
    <col min="6405" max="6405" width="15.7109375" style="62" customWidth="1"/>
    <col min="6406" max="6406" width="11.42578125" style="62"/>
    <col min="6407" max="6407" width="19" style="62" customWidth="1"/>
    <col min="6408" max="6408" width="12.28515625" style="62" bestFit="1" customWidth="1"/>
    <col min="6409" max="6409" width="15.85546875" style="62" customWidth="1"/>
    <col min="6410" max="6410" width="14" style="62" customWidth="1"/>
    <col min="6411" max="6411" width="16.7109375" style="62" customWidth="1"/>
    <col min="6412" max="6412" width="22.7109375" style="62" bestFit="1" customWidth="1"/>
    <col min="6413" max="6413" width="14.42578125" style="62" customWidth="1"/>
    <col min="6414" max="6419" width="11.42578125" style="62"/>
    <col min="6420" max="6420" width="15" style="62" customWidth="1"/>
    <col min="6421" max="6421" width="11.42578125" style="62"/>
    <col min="6422" max="6422" width="13.42578125" style="62" customWidth="1"/>
    <col min="6423" max="6656" width="11.42578125" style="62"/>
    <col min="6657" max="6657" width="22.140625" style="62" customWidth="1"/>
    <col min="6658" max="6658" width="8.7109375" style="62" customWidth="1"/>
    <col min="6659" max="6659" width="17.5703125" style="62" customWidth="1"/>
    <col min="6660" max="6660" width="11.42578125" style="62"/>
    <col min="6661" max="6661" width="15.7109375" style="62" customWidth="1"/>
    <col min="6662" max="6662" width="11.42578125" style="62"/>
    <col min="6663" max="6663" width="19" style="62" customWidth="1"/>
    <col min="6664" max="6664" width="12.28515625" style="62" bestFit="1" customWidth="1"/>
    <col min="6665" max="6665" width="15.85546875" style="62" customWidth="1"/>
    <col min="6666" max="6666" width="14" style="62" customWidth="1"/>
    <col min="6667" max="6667" width="16.7109375" style="62" customWidth="1"/>
    <col min="6668" max="6668" width="22.7109375" style="62" bestFit="1" customWidth="1"/>
    <col min="6669" max="6669" width="14.42578125" style="62" customWidth="1"/>
    <col min="6670" max="6675" width="11.42578125" style="62"/>
    <col min="6676" max="6676" width="15" style="62" customWidth="1"/>
    <col min="6677" max="6677" width="11.42578125" style="62"/>
    <col min="6678" max="6678" width="13.42578125" style="62" customWidth="1"/>
    <col min="6679" max="6912" width="11.42578125" style="62"/>
    <col min="6913" max="6913" width="22.140625" style="62" customWidth="1"/>
    <col min="6914" max="6914" width="8.7109375" style="62" customWidth="1"/>
    <col min="6915" max="6915" width="17.5703125" style="62" customWidth="1"/>
    <col min="6916" max="6916" width="11.42578125" style="62"/>
    <col min="6917" max="6917" width="15.7109375" style="62" customWidth="1"/>
    <col min="6918" max="6918" width="11.42578125" style="62"/>
    <col min="6919" max="6919" width="19" style="62" customWidth="1"/>
    <col min="6920" max="6920" width="12.28515625" style="62" bestFit="1" customWidth="1"/>
    <col min="6921" max="6921" width="15.85546875" style="62" customWidth="1"/>
    <col min="6922" max="6922" width="14" style="62" customWidth="1"/>
    <col min="6923" max="6923" width="16.7109375" style="62" customWidth="1"/>
    <col min="6924" max="6924" width="22.7109375" style="62" bestFit="1" customWidth="1"/>
    <col min="6925" max="6925" width="14.42578125" style="62" customWidth="1"/>
    <col min="6926" max="6931" width="11.42578125" style="62"/>
    <col min="6932" max="6932" width="15" style="62" customWidth="1"/>
    <col min="6933" max="6933" width="11.42578125" style="62"/>
    <col min="6934" max="6934" width="13.42578125" style="62" customWidth="1"/>
    <col min="6935" max="7168" width="11.42578125" style="62"/>
    <col min="7169" max="7169" width="22.140625" style="62" customWidth="1"/>
    <col min="7170" max="7170" width="8.7109375" style="62" customWidth="1"/>
    <col min="7171" max="7171" width="17.5703125" style="62" customWidth="1"/>
    <col min="7172" max="7172" width="11.42578125" style="62"/>
    <col min="7173" max="7173" width="15.7109375" style="62" customWidth="1"/>
    <col min="7174" max="7174" width="11.42578125" style="62"/>
    <col min="7175" max="7175" width="19" style="62" customWidth="1"/>
    <col min="7176" max="7176" width="12.28515625" style="62" bestFit="1" customWidth="1"/>
    <col min="7177" max="7177" width="15.85546875" style="62" customWidth="1"/>
    <col min="7178" max="7178" width="14" style="62" customWidth="1"/>
    <col min="7179" max="7179" width="16.7109375" style="62" customWidth="1"/>
    <col min="7180" max="7180" width="22.7109375" style="62" bestFit="1" customWidth="1"/>
    <col min="7181" max="7181" width="14.42578125" style="62" customWidth="1"/>
    <col min="7182" max="7187" width="11.42578125" style="62"/>
    <col min="7188" max="7188" width="15" style="62" customWidth="1"/>
    <col min="7189" max="7189" width="11.42578125" style="62"/>
    <col min="7190" max="7190" width="13.42578125" style="62" customWidth="1"/>
    <col min="7191" max="7424" width="11.42578125" style="62"/>
    <col min="7425" max="7425" width="22.140625" style="62" customWidth="1"/>
    <col min="7426" max="7426" width="8.7109375" style="62" customWidth="1"/>
    <col min="7427" max="7427" width="17.5703125" style="62" customWidth="1"/>
    <col min="7428" max="7428" width="11.42578125" style="62"/>
    <col min="7429" max="7429" width="15.7109375" style="62" customWidth="1"/>
    <col min="7430" max="7430" width="11.42578125" style="62"/>
    <col min="7431" max="7431" width="19" style="62" customWidth="1"/>
    <col min="7432" max="7432" width="12.28515625" style="62" bestFit="1" customWidth="1"/>
    <col min="7433" max="7433" width="15.85546875" style="62" customWidth="1"/>
    <col min="7434" max="7434" width="14" style="62" customWidth="1"/>
    <col min="7435" max="7435" width="16.7109375" style="62" customWidth="1"/>
    <col min="7436" max="7436" width="22.7109375" style="62" bestFit="1" customWidth="1"/>
    <col min="7437" max="7437" width="14.42578125" style="62" customWidth="1"/>
    <col min="7438" max="7443" width="11.42578125" style="62"/>
    <col min="7444" max="7444" width="15" style="62" customWidth="1"/>
    <col min="7445" max="7445" width="11.42578125" style="62"/>
    <col min="7446" max="7446" width="13.42578125" style="62" customWidth="1"/>
    <col min="7447" max="7680" width="11.42578125" style="62"/>
    <col min="7681" max="7681" width="22.140625" style="62" customWidth="1"/>
    <col min="7682" max="7682" width="8.7109375" style="62" customWidth="1"/>
    <col min="7683" max="7683" width="17.5703125" style="62" customWidth="1"/>
    <col min="7684" max="7684" width="11.42578125" style="62"/>
    <col min="7685" max="7685" width="15.7109375" style="62" customWidth="1"/>
    <col min="7686" max="7686" width="11.42578125" style="62"/>
    <col min="7687" max="7687" width="19" style="62" customWidth="1"/>
    <col min="7688" max="7688" width="12.28515625" style="62" bestFit="1" customWidth="1"/>
    <col min="7689" max="7689" width="15.85546875" style="62" customWidth="1"/>
    <col min="7690" max="7690" width="14" style="62" customWidth="1"/>
    <col min="7691" max="7691" width="16.7109375" style="62" customWidth="1"/>
    <col min="7692" max="7692" width="22.7109375" style="62" bestFit="1" customWidth="1"/>
    <col min="7693" max="7693" width="14.42578125" style="62" customWidth="1"/>
    <col min="7694" max="7699" width="11.42578125" style="62"/>
    <col min="7700" max="7700" width="15" style="62" customWidth="1"/>
    <col min="7701" max="7701" width="11.42578125" style="62"/>
    <col min="7702" max="7702" width="13.42578125" style="62" customWidth="1"/>
    <col min="7703" max="7936" width="11.42578125" style="62"/>
    <col min="7937" max="7937" width="22.140625" style="62" customWidth="1"/>
    <col min="7938" max="7938" width="8.7109375" style="62" customWidth="1"/>
    <col min="7939" max="7939" width="17.5703125" style="62" customWidth="1"/>
    <col min="7940" max="7940" width="11.42578125" style="62"/>
    <col min="7941" max="7941" width="15.7109375" style="62" customWidth="1"/>
    <col min="7942" max="7942" width="11.42578125" style="62"/>
    <col min="7943" max="7943" width="19" style="62" customWidth="1"/>
    <col min="7944" max="7944" width="12.28515625" style="62" bestFit="1" customWidth="1"/>
    <col min="7945" max="7945" width="15.85546875" style="62" customWidth="1"/>
    <col min="7946" max="7946" width="14" style="62" customWidth="1"/>
    <col min="7947" max="7947" width="16.7109375" style="62" customWidth="1"/>
    <col min="7948" max="7948" width="22.7109375" style="62" bestFit="1" customWidth="1"/>
    <col min="7949" max="7949" width="14.42578125" style="62" customWidth="1"/>
    <col min="7950" max="7955" width="11.42578125" style="62"/>
    <col min="7956" max="7956" width="15" style="62" customWidth="1"/>
    <col min="7957" max="7957" width="11.42578125" style="62"/>
    <col min="7958" max="7958" width="13.42578125" style="62" customWidth="1"/>
    <col min="7959" max="8192" width="11.42578125" style="62"/>
    <col min="8193" max="8193" width="22.140625" style="62" customWidth="1"/>
    <col min="8194" max="8194" width="8.7109375" style="62" customWidth="1"/>
    <col min="8195" max="8195" width="17.5703125" style="62" customWidth="1"/>
    <col min="8196" max="8196" width="11.42578125" style="62"/>
    <col min="8197" max="8197" width="15.7109375" style="62" customWidth="1"/>
    <col min="8198" max="8198" width="11.42578125" style="62"/>
    <col min="8199" max="8199" width="19" style="62" customWidth="1"/>
    <col min="8200" max="8200" width="12.28515625" style="62" bestFit="1" customWidth="1"/>
    <col min="8201" max="8201" width="15.85546875" style="62" customWidth="1"/>
    <col min="8202" max="8202" width="14" style="62" customWidth="1"/>
    <col min="8203" max="8203" width="16.7109375" style="62" customWidth="1"/>
    <col min="8204" max="8204" width="22.7109375" style="62" bestFit="1" customWidth="1"/>
    <col min="8205" max="8205" width="14.42578125" style="62" customWidth="1"/>
    <col min="8206" max="8211" width="11.42578125" style="62"/>
    <col min="8212" max="8212" width="15" style="62" customWidth="1"/>
    <col min="8213" max="8213" width="11.42578125" style="62"/>
    <col min="8214" max="8214" width="13.42578125" style="62" customWidth="1"/>
    <col min="8215" max="8448" width="11.42578125" style="62"/>
    <col min="8449" max="8449" width="22.140625" style="62" customWidth="1"/>
    <col min="8450" max="8450" width="8.7109375" style="62" customWidth="1"/>
    <col min="8451" max="8451" width="17.5703125" style="62" customWidth="1"/>
    <col min="8452" max="8452" width="11.42578125" style="62"/>
    <col min="8453" max="8453" width="15.7109375" style="62" customWidth="1"/>
    <col min="8454" max="8454" width="11.42578125" style="62"/>
    <col min="8455" max="8455" width="19" style="62" customWidth="1"/>
    <col min="8456" max="8456" width="12.28515625" style="62" bestFit="1" customWidth="1"/>
    <col min="8457" max="8457" width="15.85546875" style="62" customWidth="1"/>
    <col min="8458" max="8458" width="14" style="62" customWidth="1"/>
    <col min="8459" max="8459" width="16.7109375" style="62" customWidth="1"/>
    <col min="8460" max="8460" width="22.7109375" style="62" bestFit="1" customWidth="1"/>
    <col min="8461" max="8461" width="14.42578125" style="62" customWidth="1"/>
    <col min="8462" max="8467" width="11.42578125" style="62"/>
    <col min="8468" max="8468" width="15" style="62" customWidth="1"/>
    <col min="8469" max="8469" width="11.42578125" style="62"/>
    <col min="8470" max="8470" width="13.42578125" style="62" customWidth="1"/>
    <col min="8471" max="8704" width="11.42578125" style="62"/>
    <col min="8705" max="8705" width="22.140625" style="62" customWidth="1"/>
    <col min="8706" max="8706" width="8.7109375" style="62" customWidth="1"/>
    <col min="8707" max="8707" width="17.5703125" style="62" customWidth="1"/>
    <col min="8708" max="8708" width="11.42578125" style="62"/>
    <col min="8709" max="8709" width="15.7109375" style="62" customWidth="1"/>
    <col min="8710" max="8710" width="11.42578125" style="62"/>
    <col min="8711" max="8711" width="19" style="62" customWidth="1"/>
    <col min="8712" max="8712" width="12.28515625" style="62" bestFit="1" customWidth="1"/>
    <col min="8713" max="8713" width="15.85546875" style="62" customWidth="1"/>
    <col min="8714" max="8714" width="14" style="62" customWidth="1"/>
    <col min="8715" max="8715" width="16.7109375" style="62" customWidth="1"/>
    <col min="8716" max="8716" width="22.7109375" style="62" bestFit="1" customWidth="1"/>
    <col min="8717" max="8717" width="14.42578125" style="62" customWidth="1"/>
    <col min="8718" max="8723" width="11.42578125" style="62"/>
    <col min="8724" max="8724" width="15" style="62" customWidth="1"/>
    <col min="8725" max="8725" width="11.42578125" style="62"/>
    <col min="8726" max="8726" width="13.42578125" style="62" customWidth="1"/>
    <col min="8727" max="8960" width="11.42578125" style="62"/>
    <col min="8961" max="8961" width="22.140625" style="62" customWidth="1"/>
    <col min="8962" max="8962" width="8.7109375" style="62" customWidth="1"/>
    <col min="8963" max="8963" width="17.5703125" style="62" customWidth="1"/>
    <col min="8964" max="8964" width="11.42578125" style="62"/>
    <col min="8965" max="8965" width="15.7109375" style="62" customWidth="1"/>
    <col min="8966" max="8966" width="11.42578125" style="62"/>
    <col min="8967" max="8967" width="19" style="62" customWidth="1"/>
    <col min="8968" max="8968" width="12.28515625" style="62" bestFit="1" customWidth="1"/>
    <col min="8969" max="8969" width="15.85546875" style="62" customWidth="1"/>
    <col min="8970" max="8970" width="14" style="62" customWidth="1"/>
    <col min="8971" max="8971" width="16.7109375" style="62" customWidth="1"/>
    <col min="8972" max="8972" width="22.7109375" style="62" bestFit="1" customWidth="1"/>
    <col min="8973" max="8973" width="14.42578125" style="62" customWidth="1"/>
    <col min="8974" max="8979" width="11.42578125" style="62"/>
    <col min="8980" max="8980" width="15" style="62" customWidth="1"/>
    <col min="8981" max="8981" width="11.42578125" style="62"/>
    <col min="8982" max="8982" width="13.42578125" style="62" customWidth="1"/>
    <col min="8983" max="9216" width="11.42578125" style="62"/>
    <col min="9217" max="9217" width="22.140625" style="62" customWidth="1"/>
    <col min="9218" max="9218" width="8.7109375" style="62" customWidth="1"/>
    <col min="9219" max="9219" width="17.5703125" style="62" customWidth="1"/>
    <col min="9220" max="9220" width="11.42578125" style="62"/>
    <col min="9221" max="9221" width="15.7109375" style="62" customWidth="1"/>
    <col min="9222" max="9222" width="11.42578125" style="62"/>
    <col min="9223" max="9223" width="19" style="62" customWidth="1"/>
    <col min="9224" max="9224" width="12.28515625" style="62" bestFit="1" customWidth="1"/>
    <col min="9225" max="9225" width="15.85546875" style="62" customWidth="1"/>
    <col min="9226" max="9226" width="14" style="62" customWidth="1"/>
    <col min="9227" max="9227" width="16.7109375" style="62" customWidth="1"/>
    <col min="9228" max="9228" width="22.7109375" style="62" bestFit="1" customWidth="1"/>
    <col min="9229" max="9229" width="14.42578125" style="62" customWidth="1"/>
    <col min="9230" max="9235" width="11.42578125" style="62"/>
    <col min="9236" max="9236" width="15" style="62" customWidth="1"/>
    <col min="9237" max="9237" width="11.42578125" style="62"/>
    <col min="9238" max="9238" width="13.42578125" style="62" customWidth="1"/>
    <col min="9239" max="9472" width="11.42578125" style="62"/>
    <col min="9473" max="9473" width="22.140625" style="62" customWidth="1"/>
    <col min="9474" max="9474" width="8.7109375" style="62" customWidth="1"/>
    <col min="9475" max="9475" width="17.5703125" style="62" customWidth="1"/>
    <col min="9476" max="9476" width="11.42578125" style="62"/>
    <col min="9477" max="9477" width="15.7109375" style="62" customWidth="1"/>
    <col min="9478" max="9478" width="11.42578125" style="62"/>
    <col min="9479" max="9479" width="19" style="62" customWidth="1"/>
    <col min="9480" max="9480" width="12.28515625" style="62" bestFit="1" customWidth="1"/>
    <col min="9481" max="9481" width="15.85546875" style="62" customWidth="1"/>
    <col min="9482" max="9482" width="14" style="62" customWidth="1"/>
    <col min="9483" max="9483" width="16.7109375" style="62" customWidth="1"/>
    <col min="9484" max="9484" width="22.7109375" style="62" bestFit="1" customWidth="1"/>
    <col min="9485" max="9485" width="14.42578125" style="62" customWidth="1"/>
    <col min="9486" max="9491" width="11.42578125" style="62"/>
    <col min="9492" max="9492" width="15" style="62" customWidth="1"/>
    <col min="9493" max="9493" width="11.42578125" style="62"/>
    <col min="9494" max="9494" width="13.42578125" style="62" customWidth="1"/>
    <col min="9495" max="9728" width="11.42578125" style="62"/>
    <col min="9729" max="9729" width="22.140625" style="62" customWidth="1"/>
    <col min="9730" max="9730" width="8.7109375" style="62" customWidth="1"/>
    <col min="9731" max="9731" width="17.5703125" style="62" customWidth="1"/>
    <col min="9732" max="9732" width="11.42578125" style="62"/>
    <col min="9733" max="9733" width="15.7109375" style="62" customWidth="1"/>
    <col min="9734" max="9734" width="11.42578125" style="62"/>
    <col min="9735" max="9735" width="19" style="62" customWidth="1"/>
    <col min="9736" max="9736" width="12.28515625" style="62" bestFit="1" customWidth="1"/>
    <col min="9737" max="9737" width="15.85546875" style="62" customWidth="1"/>
    <col min="9738" max="9738" width="14" style="62" customWidth="1"/>
    <col min="9739" max="9739" width="16.7109375" style="62" customWidth="1"/>
    <col min="9740" max="9740" width="22.7109375" style="62" bestFit="1" customWidth="1"/>
    <col min="9741" max="9741" width="14.42578125" style="62" customWidth="1"/>
    <col min="9742" max="9747" width="11.42578125" style="62"/>
    <col min="9748" max="9748" width="15" style="62" customWidth="1"/>
    <col min="9749" max="9749" width="11.42578125" style="62"/>
    <col min="9750" max="9750" width="13.42578125" style="62" customWidth="1"/>
    <col min="9751" max="9984" width="11.42578125" style="62"/>
    <col min="9985" max="9985" width="22.140625" style="62" customWidth="1"/>
    <col min="9986" max="9986" width="8.7109375" style="62" customWidth="1"/>
    <col min="9987" max="9987" width="17.5703125" style="62" customWidth="1"/>
    <col min="9988" max="9988" width="11.42578125" style="62"/>
    <col min="9989" max="9989" width="15.7109375" style="62" customWidth="1"/>
    <col min="9990" max="9990" width="11.42578125" style="62"/>
    <col min="9991" max="9991" width="19" style="62" customWidth="1"/>
    <col min="9992" max="9992" width="12.28515625" style="62" bestFit="1" customWidth="1"/>
    <col min="9993" max="9993" width="15.85546875" style="62" customWidth="1"/>
    <col min="9994" max="9994" width="14" style="62" customWidth="1"/>
    <col min="9995" max="9995" width="16.7109375" style="62" customWidth="1"/>
    <col min="9996" max="9996" width="22.7109375" style="62" bestFit="1" customWidth="1"/>
    <col min="9997" max="9997" width="14.42578125" style="62" customWidth="1"/>
    <col min="9998" max="10003" width="11.42578125" style="62"/>
    <col min="10004" max="10004" width="15" style="62" customWidth="1"/>
    <col min="10005" max="10005" width="11.42578125" style="62"/>
    <col min="10006" max="10006" width="13.42578125" style="62" customWidth="1"/>
    <col min="10007" max="10240" width="11.42578125" style="62"/>
    <col min="10241" max="10241" width="22.140625" style="62" customWidth="1"/>
    <col min="10242" max="10242" width="8.7109375" style="62" customWidth="1"/>
    <col min="10243" max="10243" width="17.5703125" style="62" customWidth="1"/>
    <col min="10244" max="10244" width="11.42578125" style="62"/>
    <col min="10245" max="10245" width="15.7109375" style="62" customWidth="1"/>
    <col min="10246" max="10246" width="11.42578125" style="62"/>
    <col min="10247" max="10247" width="19" style="62" customWidth="1"/>
    <col min="10248" max="10248" width="12.28515625" style="62" bestFit="1" customWidth="1"/>
    <col min="10249" max="10249" width="15.85546875" style="62" customWidth="1"/>
    <col min="10250" max="10250" width="14" style="62" customWidth="1"/>
    <col min="10251" max="10251" width="16.7109375" style="62" customWidth="1"/>
    <col min="10252" max="10252" width="22.7109375" style="62" bestFit="1" customWidth="1"/>
    <col min="10253" max="10253" width="14.42578125" style="62" customWidth="1"/>
    <col min="10254" max="10259" width="11.42578125" style="62"/>
    <col min="10260" max="10260" width="15" style="62" customWidth="1"/>
    <col min="10261" max="10261" width="11.42578125" style="62"/>
    <col min="10262" max="10262" width="13.42578125" style="62" customWidth="1"/>
    <col min="10263" max="10496" width="11.42578125" style="62"/>
    <col min="10497" max="10497" width="22.140625" style="62" customWidth="1"/>
    <col min="10498" max="10498" width="8.7109375" style="62" customWidth="1"/>
    <col min="10499" max="10499" width="17.5703125" style="62" customWidth="1"/>
    <col min="10500" max="10500" width="11.42578125" style="62"/>
    <col min="10501" max="10501" width="15.7109375" style="62" customWidth="1"/>
    <col min="10502" max="10502" width="11.42578125" style="62"/>
    <col min="10503" max="10503" width="19" style="62" customWidth="1"/>
    <col min="10504" max="10504" width="12.28515625" style="62" bestFit="1" customWidth="1"/>
    <col min="10505" max="10505" width="15.85546875" style="62" customWidth="1"/>
    <col min="10506" max="10506" width="14" style="62" customWidth="1"/>
    <col min="10507" max="10507" width="16.7109375" style="62" customWidth="1"/>
    <col min="10508" max="10508" width="22.7109375" style="62" bestFit="1" customWidth="1"/>
    <col min="10509" max="10509" width="14.42578125" style="62" customWidth="1"/>
    <col min="10510" max="10515" width="11.42578125" style="62"/>
    <col min="10516" max="10516" width="15" style="62" customWidth="1"/>
    <col min="10517" max="10517" width="11.42578125" style="62"/>
    <col min="10518" max="10518" width="13.42578125" style="62" customWidth="1"/>
    <col min="10519" max="10752" width="11.42578125" style="62"/>
    <col min="10753" max="10753" width="22.140625" style="62" customWidth="1"/>
    <col min="10754" max="10754" width="8.7109375" style="62" customWidth="1"/>
    <col min="10755" max="10755" width="17.5703125" style="62" customWidth="1"/>
    <col min="10756" max="10756" width="11.42578125" style="62"/>
    <col min="10757" max="10757" width="15.7109375" style="62" customWidth="1"/>
    <col min="10758" max="10758" width="11.42578125" style="62"/>
    <col min="10759" max="10759" width="19" style="62" customWidth="1"/>
    <col min="10760" max="10760" width="12.28515625" style="62" bestFit="1" customWidth="1"/>
    <col min="10761" max="10761" width="15.85546875" style="62" customWidth="1"/>
    <col min="10762" max="10762" width="14" style="62" customWidth="1"/>
    <col min="10763" max="10763" width="16.7109375" style="62" customWidth="1"/>
    <col min="10764" max="10764" width="22.7109375" style="62" bestFit="1" customWidth="1"/>
    <col min="10765" max="10765" width="14.42578125" style="62" customWidth="1"/>
    <col min="10766" max="10771" width="11.42578125" style="62"/>
    <col min="10772" max="10772" width="15" style="62" customWidth="1"/>
    <col min="10773" max="10773" width="11.42578125" style="62"/>
    <col min="10774" max="10774" width="13.42578125" style="62" customWidth="1"/>
    <col min="10775" max="11008" width="11.42578125" style="62"/>
    <col min="11009" max="11009" width="22.140625" style="62" customWidth="1"/>
    <col min="11010" max="11010" width="8.7109375" style="62" customWidth="1"/>
    <col min="11011" max="11011" width="17.5703125" style="62" customWidth="1"/>
    <col min="11012" max="11012" width="11.42578125" style="62"/>
    <col min="11013" max="11013" width="15.7109375" style="62" customWidth="1"/>
    <col min="11014" max="11014" width="11.42578125" style="62"/>
    <col min="11015" max="11015" width="19" style="62" customWidth="1"/>
    <col min="11016" max="11016" width="12.28515625" style="62" bestFit="1" customWidth="1"/>
    <col min="11017" max="11017" width="15.85546875" style="62" customWidth="1"/>
    <col min="11018" max="11018" width="14" style="62" customWidth="1"/>
    <col min="11019" max="11019" width="16.7109375" style="62" customWidth="1"/>
    <col min="11020" max="11020" width="22.7109375" style="62" bestFit="1" customWidth="1"/>
    <col min="11021" max="11021" width="14.42578125" style="62" customWidth="1"/>
    <col min="11022" max="11027" width="11.42578125" style="62"/>
    <col min="11028" max="11028" width="15" style="62" customWidth="1"/>
    <col min="11029" max="11029" width="11.42578125" style="62"/>
    <col min="11030" max="11030" width="13.42578125" style="62" customWidth="1"/>
    <col min="11031" max="11264" width="11.42578125" style="62"/>
    <col min="11265" max="11265" width="22.140625" style="62" customWidth="1"/>
    <col min="11266" max="11266" width="8.7109375" style="62" customWidth="1"/>
    <col min="11267" max="11267" width="17.5703125" style="62" customWidth="1"/>
    <col min="11268" max="11268" width="11.42578125" style="62"/>
    <col min="11269" max="11269" width="15.7109375" style="62" customWidth="1"/>
    <col min="11270" max="11270" width="11.42578125" style="62"/>
    <col min="11271" max="11271" width="19" style="62" customWidth="1"/>
    <col min="11272" max="11272" width="12.28515625" style="62" bestFit="1" customWidth="1"/>
    <col min="11273" max="11273" width="15.85546875" style="62" customWidth="1"/>
    <col min="11274" max="11274" width="14" style="62" customWidth="1"/>
    <col min="11275" max="11275" width="16.7109375" style="62" customWidth="1"/>
    <col min="11276" max="11276" width="22.7109375" style="62" bestFit="1" customWidth="1"/>
    <col min="11277" max="11277" width="14.42578125" style="62" customWidth="1"/>
    <col min="11278" max="11283" width="11.42578125" style="62"/>
    <col min="11284" max="11284" width="15" style="62" customWidth="1"/>
    <col min="11285" max="11285" width="11.42578125" style="62"/>
    <col min="11286" max="11286" width="13.42578125" style="62" customWidth="1"/>
    <col min="11287" max="11520" width="11.42578125" style="62"/>
    <col min="11521" max="11521" width="22.140625" style="62" customWidth="1"/>
    <col min="11522" max="11522" width="8.7109375" style="62" customWidth="1"/>
    <col min="11523" max="11523" width="17.5703125" style="62" customWidth="1"/>
    <col min="11524" max="11524" width="11.42578125" style="62"/>
    <col min="11525" max="11525" width="15.7109375" style="62" customWidth="1"/>
    <col min="11526" max="11526" width="11.42578125" style="62"/>
    <col min="11527" max="11527" width="19" style="62" customWidth="1"/>
    <col min="11528" max="11528" width="12.28515625" style="62" bestFit="1" customWidth="1"/>
    <col min="11529" max="11529" width="15.85546875" style="62" customWidth="1"/>
    <col min="11530" max="11530" width="14" style="62" customWidth="1"/>
    <col min="11531" max="11531" width="16.7109375" style="62" customWidth="1"/>
    <col min="11532" max="11532" width="22.7109375" style="62" bestFit="1" customWidth="1"/>
    <col min="11533" max="11533" width="14.42578125" style="62" customWidth="1"/>
    <col min="11534" max="11539" width="11.42578125" style="62"/>
    <col min="11540" max="11540" width="15" style="62" customWidth="1"/>
    <col min="11541" max="11541" width="11.42578125" style="62"/>
    <col min="11542" max="11542" width="13.42578125" style="62" customWidth="1"/>
    <col min="11543" max="11776" width="11.42578125" style="62"/>
    <col min="11777" max="11777" width="22.140625" style="62" customWidth="1"/>
    <col min="11778" max="11778" width="8.7109375" style="62" customWidth="1"/>
    <col min="11779" max="11779" width="17.5703125" style="62" customWidth="1"/>
    <col min="11780" max="11780" width="11.42578125" style="62"/>
    <col min="11781" max="11781" width="15.7109375" style="62" customWidth="1"/>
    <col min="11782" max="11782" width="11.42578125" style="62"/>
    <col min="11783" max="11783" width="19" style="62" customWidth="1"/>
    <col min="11784" max="11784" width="12.28515625" style="62" bestFit="1" customWidth="1"/>
    <col min="11785" max="11785" width="15.85546875" style="62" customWidth="1"/>
    <col min="11786" max="11786" width="14" style="62" customWidth="1"/>
    <col min="11787" max="11787" width="16.7109375" style="62" customWidth="1"/>
    <col min="11788" max="11788" width="22.7109375" style="62" bestFit="1" customWidth="1"/>
    <col min="11789" max="11789" width="14.42578125" style="62" customWidth="1"/>
    <col min="11790" max="11795" width="11.42578125" style="62"/>
    <col min="11796" max="11796" width="15" style="62" customWidth="1"/>
    <col min="11797" max="11797" width="11.42578125" style="62"/>
    <col min="11798" max="11798" width="13.42578125" style="62" customWidth="1"/>
    <col min="11799" max="12032" width="11.42578125" style="62"/>
    <col min="12033" max="12033" width="22.140625" style="62" customWidth="1"/>
    <col min="12034" max="12034" width="8.7109375" style="62" customWidth="1"/>
    <col min="12035" max="12035" width="17.5703125" style="62" customWidth="1"/>
    <col min="12036" max="12036" width="11.42578125" style="62"/>
    <col min="12037" max="12037" width="15.7109375" style="62" customWidth="1"/>
    <col min="12038" max="12038" width="11.42578125" style="62"/>
    <col min="12039" max="12039" width="19" style="62" customWidth="1"/>
    <col min="12040" max="12040" width="12.28515625" style="62" bestFit="1" customWidth="1"/>
    <col min="12041" max="12041" width="15.85546875" style="62" customWidth="1"/>
    <col min="12042" max="12042" width="14" style="62" customWidth="1"/>
    <col min="12043" max="12043" width="16.7109375" style="62" customWidth="1"/>
    <col min="12044" max="12044" width="22.7109375" style="62" bestFit="1" customWidth="1"/>
    <col min="12045" max="12045" width="14.42578125" style="62" customWidth="1"/>
    <col min="12046" max="12051" width="11.42578125" style="62"/>
    <col min="12052" max="12052" width="15" style="62" customWidth="1"/>
    <col min="12053" max="12053" width="11.42578125" style="62"/>
    <col min="12054" max="12054" width="13.42578125" style="62" customWidth="1"/>
    <col min="12055" max="12288" width="11.42578125" style="62"/>
    <col min="12289" max="12289" width="22.140625" style="62" customWidth="1"/>
    <col min="12290" max="12290" width="8.7109375" style="62" customWidth="1"/>
    <col min="12291" max="12291" width="17.5703125" style="62" customWidth="1"/>
    <col min="12292" max="12292" width="11.42578125" style="62"/>
    <col min="12293" max="12293" width="15.7109375" style="62" customWidth="1"/>
    <col min="12294" max="12294" width="11.42578125" style="62"/>
    <col min="12295" max="12295" width="19" style="62" customWidth="1"/>
    <col min="12296" max="12296" width="12.28515625" style="62" bestFit="1" customWidth="1"/>
    <col min="12297" max="12297" width="15.85546875" style="62" customWidth="1"/>
    <col min="12298" max="12298" width="14" style="62" customWidth="1"/>
    <col min="12299" max="12299" width="16.7109375" style="62" customWidth="1"/>
    <col min="12300" max="12300" width="22.7109375" style="62" bestFit="1" customWidth="1"/>
    <col min="12301" max="12301" width="14.42578125" style="62" customWidth="1"/>
    <col min="12302" max="12307" width="11.42578125" style="62"/>
    <col min="12308" max="12308" width="15" style="62" customWidth="1"/>
    <col min="12309" max="12309" width="11.42578125" style="62"/>
    <col min="12310" max="12310" width="13.42578125" style="62" customWidth="1"/>
    <col min="12311" max="12544" width="11.42578125" style="62"/>
    <col min="12545" max="12545" width="22.140625" style="62" customWidth="1"/>
    <col min="12546" max="12546" width="8.7109375" style="62" customWidth="1"/>
    <col min="12547" max="12547" width="17.5703125" style="62" customWidth="1"/>
    <col min="12548" max="12548" width="11.42578125" style="62"/>
    <col min="12549" max="12549" width="15.7109375" style="62" customWidth="1"/>
    <col min="12550" max="12550" width="11.42578125" style="62"/>
    <col min="12551" max="12551" width="19" style="62" customWidth="1"/>
    <col min="12552" max="12552" width="12.28515625" style="62" bestFit="1" customWidth="1"/>
    <col min="12553" max="12553" width="15.85546875" style="62" customWidth="1"/>
    <col min="12554" max="12554" width="14" style="62" customWidth="1"/>
    <col min="12555" max="12555" width="16.7109375" style="62" customWidth="1"/>
    <col min="12556" max="12556" width="22.7109375" style="62" bestFit="1" customWidth="1"/>
    <col min="12557" max="12557" width="14.42578125" style="62" customWidth="1"/>
    <col min="12558" max="12563" width="11.42578125" style="62"/>
    <col min="12564" max="12564" width="15" style="62" customWidth="1"/>
    <col min="12565" max="12565" width="11.42578125" style="62"/>
    <col min="12566" max="12566" width="13.42578125" style="62" customWidth="1"/>
    <col min="12567" max="12800" width="11.42578125" style="62"/>
    <col min="12801" max="12801" width="22.140625" style="62" customWidth="1"/>
    <col min="12802" max="12802" width="8.7109375" style="62" customWidth="1"/>
    <col min="12803" max="12803" width="17.5703125" style="62" customWidth="1"/>
    <col min="12804" max="12804" width="11.42578125" style="62"/>
    <col min="12805" max="12805" width="15.7109375" style="62" customWidth="1"/>
    <col min="12806" max="12806" width="11.42578125" style="62"/>
    <col min="12807" max="12807" width="19" style="62" customWidth="1"/>
    <col min="12808" max="12808" width="12.28515625" style="62" bestFit="1" customWidth="1"/>
    <col min="12809" max="12809" width="15.85546875" style="62" customWidth="1"/>
    <col min="12810" max="12810" width="14" style="62" customWidth="1"/>
    <col min="12811" max="12811" width="16.7109375" style="62" customWidth="1"/>
    <col min="12812" max="12812" width="22.7109375" style="62" bestFit="1" customWidth="1"/>
    <col min="12813" max="12813" width="14.42578125" style="62" customWidth="1"/>
    <col min="12814" max="12819" width="11.42578125" style="62"/>
    <col min="12820" max="12820" width="15" style="62" customWidth="1"/>
    <col min="12821" max="12821" width="11.42578125" style="62"/>
    <col min="12822" max="12822" width="13.42578125" style="62" customWidth="1"/>
    <col min="12823" max="13056" width="11.42578125" style="62"/>
    <col min="13057" max="13057" width="22.140625" style="62" customWidth="1"/>
    <col min="13058" max="13058" width="8.7109375" style="62" customWidth="1"/>
    <col min="13059" max="13059" width="17.5703125" style="62" customWidth="1"/>
    <col min="13060" max="13060" width="11.42578125" style="62"/>
    <col min="13061" max="13061" width="15.7109375" style="62" customWidth="1"/>
    <col min="13062" max="13062" width="11.42578125" style="62"/>
    <col min="13063" max="13063" width="19" style="62" customWidth="1"/>
    <col min="13064" max="13064" width="12.28515625" style="62" bestFit="1" customWidth="1"/>
    <col min="13065" max="13065" width="15.85546875" style="62" customWidth="1"/>
    <col min="13066" max="13066" width="14" style="62" customWidth="1"/>
    <col min="13067" max="13067" width="16.7109375" style="62" customWidth="1"/>
    <col min="13068" max="13068" width="22.7109375" style="62" bestFit="1" customWidth="1"/>
    <col min="13069" max="13069" width="14.42578125" style="62" customWidth="1"/>
    <col min="13070" max="13075" width="11.42578125" style="62"/>
    <col min="13076" max="13076" width="15" style="62" customWidth="1"/>
    <col min="13077" max="13077" width="11.42578125" style="62"/>
    <col min="13078" max="13078" width="13.42578125" style="62" customWidth="1"/>
    <col min="13079" max="13312" width="11.42578125" style="62"/>
    <col min="13313" max="13313" width="22.140625" style="62" customWidth="1"/>
    <col min="13314" max="13314" width="8.7109375" style="62" customWidth="1"/>
    <col min="13315" max="13315" width="17.5703125" style="62" customWidth="1"/>
    <col min="13316" max="13316" width="11.42578125" style="62"/>
    <col min="13317" max="13317" width="15.7109375" style="62" customWidth="1"/>
    <col min="13318" max="13318" width="11.42578125" style="62"/>
    <col min="13319" max="13319" width="19" style="62" customWidth="1"/>
    <col min="13320" max="13320" width="12.28515625" style="62" bestFit="1" customWidth="1"/>
    <col min="13321" max="13321" width="15.85546875" style="62" customWidth="1"/>
    <col min="13322" max="13322" width="14" style="62" customWidth="1"/>
    <col min="13323" max="13323" width="16.7109375" style="62" customWidth="1"/>
    <col min="13324" max="13324" width="22.7109375" style="62" bestFit="1" customWidth="1"/>
    <col min="13325" max="13325" width="14.42578125" style="62" customWidth="1"/>
    <col min="13326" max="13331" width="11.42578125" style="62"/>
    <col min="13332" max="13332" width="15" style="62" customWidth="1"/>
    <col min="13333" max="13333" width="11.42578125" style="62"/>
    <col min="13334" max="13334" width="13.42578125" style="62" customWidth="1"/>
    <col min="13335" max="13568" width="11.42578125" style="62"/>
    <col min="13569" max="13569" width="22.140625" style="62" customWidth="1"/>
    <col min="13570" max="13570" width="8.7109375" style="62" customWidth="1"/>
    <col min="13571" max="13571" width="17.5703125" style="62" customWidth="1"/>
    <col min="13572" max="13572" width="11.42578125" style="62"/>
    <col min="13573" max="13573" width="15.7109375" style="62" customWidth="1"/>
    <col min="13574" max="13574" width="11.42578125" style="62"/>
    <col min="13575" max="13575" width="19" style="62" customWidth="1"/>
    <col min="13576" max="13576" width="12.28515625" style="62" bestFit="1" customWidth="1"/>
    <col min="13577" max="13577" width="15.85546875" style="62" customWidth="1"/>
    <col min="13578" max="13578" width="14" style="62" customWidth="1"/>
    <col min="13579" max="13579" width="16.7109375" style="62" customWidth="1"/>
    <col min="13580" max="13580" width="22.7109375" style="62" bestFit="1" customWidth="1"/>
    <col min="13581" max="13581" width="14.42578125" style="62" customWidth="1"/>
    <col min="13582" max="13587" width="11.42578125" style="62"/>
    <col min="13588" max="13588" width="15" style="62" customWidth="1"/>
    <col min="13589" max="13589" width="11.42578125" style="62"/>
    <col min="13590" max="13590" width="13.42578125" style="62" customWidth="1"/>
    <col min="13591" max="13824" width="11.42578125" style="62"/>
    <col min="13825" max="13825" width="22.140625" style="62" customWidth="1"/>
    <col min="13826" max="13826" width="8.7109375" style="62" customWidth="1"/>
    <col min="13827" max="13827" width="17.5703125" style="62" customWidth="1"/>
    <col min="13828" max="13828" width="11.42578125" style="62"/>
    <col min="13829" max="13829" width="15.7109375" style="62" customWidth="1"/>
    <col min="13830" max="13830" width="11.42578125" style="62"/>
    <col min="13831" max="13831" width="19" style="62" customWidth="1"/>
    <col min="13832" max="13832" width="12.28515625" style="62" bestFit="1" customWidth="1"/>
    <col min="13833" max="13833" width="15.85546875" style="62" customWidth="1"/>
    <col min="13834" max="13834" width="14" style="62" customWidth="1"/>
    <col min="13835" max="13835" width="16.7109375" style="62" customWidth="1"/>
    <col min="13836" max="13836" width="22.7109375" style="62" bestFit="1" customWidth="1"/>
    <col min="13837" max="13837" width="14.42578125" style="62" customWidth="1"/>
    <col min="13838" max="13843" width="11.42578125" style="62"/>
    <col min="13844" max="13844" width="15" style="62" customWidth="1"/>
    <col min="13845" max="13845" width="11.42578125" style="62"/>
    <col min="13846" max="13846" width="13.42578125" style="62" customWidth="1"/>
    <col min="13847" max="14080" width="11.42578125" style="62"/>
    <col min="14081" max="14081" width="22.140625" style="62" customWidth="1"/>
    <col min="14082" max="14082" width="8.7109375" style="62" customWidth="1"/>
    <col min="14083" max="14083" width="17.5703125" style="62" customWidth="1"/>
    <col min="14084" max="14084" width="11.42578125" style="62"/>
    <col min="14085" max="14085" width="15.7109375" style="62" customWidth="1"/>
    <col min="14086" max="14086" width="11.42578125" style="62"/>
    <col min="14087" max="14087" width="19" style="62" customWidth="1"/>
    <col min="14088" max="14088" width="12.28515625" style="62" bestFit="1" customWidth="1"/>
    <col min="14089" max="14089" width="15.85546875" style="62" customWidth="1"/>
    <col min="14090" max="14090" width="14" style="62" customWidth="1"/>
    <col min="14091" max="14091" width="16.7109375" style="62" customWidth="1"/>
    <col min="14092" max="14092" width="22.7109375" style="62" bestFit="1" customWidth="1"/>
    <col min="14093" max="14093" width="14.42578125" style="62" customWidth="1"/>
    <col min="14094" max="14099" width="11.42578125" style="62"/>
    <col min="14100" max="14100" width="15" style="62" customWidth="1"/>
    <col min="14101" max="14101" width="11.42578125" style="62"/>
    <col min="14102" max="14102" width="13.42578125" style="62" customWidth="1"/>
    <col min="14103" max="14336" width="11.42578125" style="62"/>
    <col min="14337" max="14337" width="22.140625" style="62" customWidth="1"/>
    <col min="14338" max="14338" width="8.7109375" style="62" customWidth="1"/>
    <col min="14339" max="14339" width="17.5703125" style="62" customWidth="1"/>
    <col min="14340" max="14340" width="11.42578125" style="62"/>
    <col min="14341" max="14341" width="15.7109375" style="62" customWidth="1"/>
    <col min="14342" max="14342" width="11.42578125" style="62"/>
    <col min="14343" max="14343" width="19" style="62" customWidth="1"/>
    <col min="14344" max="14344" width="12.28515625" style="62" bestFit="1" customWidth="1"/>
    <col min="14345" max="14345" width="15.85546875" style="62" customWidth="1"/>
    <col min="14346" max="14346" width="14" style="62" customWidth="1"/>
    <col min="14347" max="14347" width="16.7109375" style="62" customWidth="1"/>
    <col min="14348" max="14348" width="22.7109375" style="62" bestFit="1" customWidth="1"/>
    <col min="14349" max="14349" width="14.42578125" style="62" customWidth="1"/>
    <col min="14350" max="14355" width="11.42578125" style="62"/>
    <col min="14356" max="14356" width="15" style="62" customWidth="1"/>
    <col min="14357" max="14357" width="11.42578125" style="62"/>
    <col min="14358" max="14358" width="13.42578125" style="62" customWidth="1"/>
    <col min="14359" max="14592" width="11.42578125" style="62"/>
    <col min="14593" max="14593" width="22.140625" style="62" customWidth="1"/>
    <col min="14594" max="14594" width="8.7109375" style="62" customWidth="1"/>
    <col min="14595" max="14595" width="17.5703125" style="62" customWidth="1"/>
    <col min="14596" max="14596" width="11.42578125" style="62"/>
    <col min="14597" max="14597" width="15.7109375" style="62" customWidth="1"/>
    <col min="14598" max="14598" width="11.42578125" style="62"/>
    <col min="14599" max="14599" width="19" style="62" customWidth="1"/>
    <col min="14600" max="14600" width="12.28515625" style="62" bestFit="1" customWidth="1"/>
    <col min="14601" max="14601" width="15.85546875" style="62" customWidth="1"/>
    <col min="14602" max="14602" width="14" style="62" customWidth="1"/>
    <col min="14603" max="14603" width="16.7109375" style="62" customWidth="1"/>
    <col min="14604" max="14604" width="22.7109375" style="62" bestFit="1" customWidth="1"/>
    <col min="14605" max="14605" width="14.42578125" style="62" customWidth="1"/>
    <col min="14606" max="14611" width="11.42578125" style="62"/>
    <col min="14612" max="14612" width="15" style="62" customWidth="1"/>
    <col min="14613" max="14613" width="11.42578125" style="62"/>
    <col min="14614" max="14614" width="13.42578125" style="62" customWidth="1"/>
    <col min="14615" max="14848" width="11.42578125" style="62"/>
    <col min="14849" max="14849" width="22.140625" style="62" customWidth="1"/>
    <col min="14850" max="14850" width="8.7109375" style="62" customWidth="1"/>
    <col min="14851" max="14851" width="17.5703125" style="62" customWidth="1"/>
    <col min="14852" max="14852" width="11.42578125" style="62"/>
    <col min="14853" max="14853" width="15.7109375" style="62" customWidth="1"/>
    <col min="14854" max="14854" width="11.42578125" style="62"/>
    <col min="14855" max="14855" width="19" style="62" customWidth="1"/>
    <col min="14856" max="14856" width="12.28515625" style="62" bestFit="1" customWidth="1"/>
    <col min="14857" max="14857" width="15.85546875" style="62" customWidth="1"/>
    <col min="14858" max="14858" width="14" style="62" customWidth="1"/>
    <col min="14859" max="14859" width="16.7109375" style="62" customWidth="1"/>
    <col min="14860" max="14860" width="22.7109375" style="62" bestFit="1" customWidth="1"/>
    <col min="14861" max="14861" width="14.42578125" style="62" customWidth="1"/>
    <col min="14862" max="14867" width="11.42578125" style="62"/>
    <col min="14868" max="14868" width="15" style="62" customWidth="1"/>
    <col min="14869" max="14869" width="11.42578125" style="62"/>
    <col min="14870" max="14870" width="13.42578125" style="62" customWidth="1"/>
    <col min="14871" max="15104" width="11.42578125" style="62"/>
    <col min="15105" max="15105" width="22.140625" style="62" customWidth="1"/>
    <col min="15106" max="15106" width="8.7109375" style="62" customWidth="1"/>
    <col min="15107" max="15107" width="17.5703125" style="62" customWidth="1"/>
    <col min="15108" max="15108" width="11.42578125" style="62"/>
    <col min="15109" max="15109" width="15.7109375" style="62" customWidth="1"/>
    <col min="15110" max="15110" width="11.42578125" style="62"/>
    <col min="15111" max="15111" width="19" style="62" customWidth="1"/>
    <col min="15112" max="15112" width="12.28515625" style="62" bestFit="1" customWidth="1"/>
    <col min="15113" max="15113" width="15.85546875" style="62" customWidth="1"/>
    <col min="15114" max="15114" width="14" style="62" customWidth="1"/>
    <col min="15115" max="15115" width="16.7109375" style="62" customWidth="1"/>
    <col min="15116" max="15116" width="22.7109375" style="62" bestFit="1" customWidth="1"/>
    <col min="15117" max="15117" width="14.42578125" style="62" customWidth="1"/>
    <col min="15118" max="15123" width="11.42578125" style="62"/>
    <col min="15124" max="15124" width="15" style="62" customWidth="1"/>
    <col min="15125" max="15125" width="11.42578125" style="62"/>
    <col min="15126" max="15126" width="13.42578125" style="62" customWidth="1"/>
    <col min="15127" max="15360" width="11.42578125" style="62"/>
    <col min="15361" max="15361" width="22.140625" style="62" customWidth="1"/>
    <col min="15362" max="15362" width="8.7109375" style="62" customWidth="1"/>
    <col min="15363" max="15363" width="17.5703125" style="62" customWidth="1"/>
    <col min="15364" max="15364" width="11.42578125" style="62"/>
    <col min="15365" max="15365" width="15.7109375" style="62" customWidth="1"/>
    <col min="15366" max="15366" width="11.42578125" style="62"/>
    <col min="15367" max="15367" width="19" style="62" customWidth="1"/>
    <col min="15368" max="15368" width="12.28515625" style="62" bestFit="1" customWidth="1"/>
    <col min="15369" max="15369" width="15.85546875" style="62" customWidth="1"/>
    <col min="15370" max="15370" width="14" style="62" customWidth="1"/>
    <col min="15371" max="15371" width="16.7109375" style="62" customWidth="1"/>
    <col min="15372" max="15372" width="22.7109375" style="62" bestFit="1" customWidth="1"/>
    <col min="15373" max="15373" width="14.42578125" style="62" customWidth="1"/>
    <col min="15374" max="15379" width="11.42578125" style="62"/>
    <col min="15380" max="15380" width="15" style="62" customWidth="1"/>
    <col min="15381" max="15381" width="11.42578125" style="62"/>
    <col min="15382" max="15382" width="13.42578125" style="62" customWidth="1"/>
    <col min="15383" max="15616" width="11.42578125" style="62"/>
    <col min="15617" max="15617" width="22.140625" style="62" customWidth="1"/>
    <col min="15618" max="15618" width="8.7109375" style="62" customWidth="1"/>
    <col min="15619" max="15619" width="17.5703125" style="62" customWidth="1"/>
    <col min="15620" max="15620" width="11.42578125" style="62"/>
    <col min="15621" max="15621" width="15.7109375" style="62" customWidth="1"/>
    <col min="15622" max="15622" width="11.42578125" style="62"/>
    <col min="15623" max="15623" width="19" style="62" customWidth="1"/>
    <col min="15624" max="15624" width="12.28515625" style="62" bestFit="1" customWidth="1"/>
    <col min="15625" max="15625" width="15.85546875" style="62" customWidth="1"/>
    <col min="15626" max="15626" width="14" style="62" customWidth="1"/>
    <col min="15627" max="15627" width="16.7109375" style="62" customWidth="1"/>
    <col min="15628" max="15628" width="22.7109375" style="62" bestFit="1" customWidth="1"/>
    <col min="15629" max="15629" width="14.42578125" style="62" customWidth="1"/>
    <col min="15630" max="15635" width="11.42578125" style="62"/>
    <col min="15636" max="15636" width="15" style="62" customWidth="1"/>
    <col min="15637" max="15637" width="11.42578125" style="62"/>
    <col min="15638" max="15638" width="13.42578125" style="62" customWidth="1"/>
    <col min="15639" max="15872" width="11.42578125" style="62"/>
    <col min="15873" max="15873" width="22.140625" style="62" customWidth="1"/>
    <col min="15874" max="15874" width="8.7109375" style="62" customWidth="1"/>
    <col min="15875" max="15875" width="17.5703125" style="62" customWidth="1"/>
    <col min="15876" max="15876" width="11.42578125" style="62"/>
    <col min="15877" max="15877" width="15.7109375" style="62" customWidth="1"/>
    <col min="15878" max="15878" width="11.42578125" style="62"/>
    <col min="15879" max="15879" width="19" style="62" customWidth="1"/>
    <col min="15880" max="15880" width="12.28515625" style="62" bestFit="1" customWidth="1"/>
    <col min="15881" max="15881" width="15.85546875" style="62" customWidth="1"/>
    <col min="15882" max="15882" width="14" style="62" customWidth="1"/>
    <col min="15883" max="15883" width="16.7109375" style="62" customWidth="1"/>
    <col min="15884" max="15884" width="22.7109375" style="62" bestFit="1" customWidth="1"/>
    <col min="15885" max="15885" width="14.42578125" style="62" customWidth="1"/>
    <col min="15886" max="15891" width="11.42578125" style="62"/>
    <col min="15892" max="15892" width="15" style="62" customWidth="1"/>
    <col min="15893" max="15893" width="11.42578125" style="62"/>
    <col min="15894" max="15894" width="13.42578125" style="62" customWidth="1"/>
    <col min="15895" max="16128" width="11.42578125" style="62"/>
    <col min="16129" max="16129" width="22.140625" style="62" customWidth="1"/>
    <col min="16130" max="16130" width="8.7109375" style="62" customWidth="1"/>
    <col min="16131" max="16131" width="17.5703125" style="62" customWidth="1"/>
    <col min="16132" max="16132" width="11.42578125" style="62"/>
    <col min="16133" max="16133" width="15.7109375" style="62" customWidth="1"/>
    <col min="16134" max="16134" width="11.42578125" style="62"/>
    <col min="16135" max="16135" width="19" style="62" customWidth="1"/>
    <col min="16136" max="16136" width="12.28515625" style="62" bestFit="1" customWidth="1"/>
    <col min="16137" max="16137" width="15.85546875" style="62" customWidth="1"/>
    <col min="16138" max="16138" width="14" style="62" customWidth="1"/>
    <col min="16139" max="16139" width="16.7109375" style="62" customWidth="1"/>
    <col min="16140" max="16140" width="22.7109375" style="62" bestFit="1" customWidth="1"/>
    <col min="16141" max="16141" width="14.42578125" style="62" customWidth="1"/>
    <col min="16142" max="16147" width="11.42578125" style="62"/>
    <col min="16148" max="16148" width="15" style="62" customWidth="1"/>
    <col min="16149" max="16149" width="11.42578125" style="62"/>
    <col min="16150" max="16150" width="13.42578125" style="62" customWidth="1"/>
    <col min="16151" max="16384" width="11.42578125" style="62"/>
  </cols>
  <sheetData>
    <row r="1" spans="1:22" ht="15.75" x14ac:dyDescent="0.25">
      <c r="A1" s="60" t="s">
        <v>0</v>
      </c>
      <c r="B1" s="60"/>
      <c r="C1" s="61"/>
      <c r="D1" s="60"/>
      <c r="E1" s="61"/>
      <c r="F1" s="60"/>
      <c r="G1" s="61"/>
      <c r="H1" s="60"/>
      <c r="I1" s="61"/>
      <c r="J1" s="60"/>
      <c r="K1" s="60"/>
      <c r="L1" s="60"/>
      <c r="M1" s="60"/>
      <c r="N1" s="60"/>
      <c r="O1" s="60"/>
      <c r="P1" s="60"/>
      <c r="Q1" s="60"/>
      <c r="R1" s="60"/>
      <c r="S1" s="60"/>
      <c r="T1" s="60"/>
      <c r="U1" s="60"/>
      <c r="V1" s="61"/>
    </row>
    <row r="2" spans="1:22" ht="15.75" x14ac:dyDescent="0.25">
      <c r="A2" s="60" t="s">
        <v>182</v>
      </c>
      <c r="B2" s="60"/>
      <c r="C2" s="61"/>
      <c r="D2" s="60"/>
      <c r="E2" s="61"/>
      <c r="F2" s="60"/>
      <c r="G2" s="61"/>
      <c r="H2" s="60"/>
      <c r="I2" s="61"/>
      <c r="J2" s="60"/>
      <c r="K2" s="60"/>
      <c r="L2" s="60"/>
      <c r="M2" s="60"/>
      <c r="N2" s="60"/>
      <c r="O2" s="60"/>
      <c r="P2" s="60"/>
      <c r="Q2" s="60"/>
      <c r="R2" s="60"/>
      <c r="S2" s="60"/>
      <c r="T2" s="60"/>
      <c r="U2" s="60"/>
      <c r="V2" s="61"/>
    </row>
    <row r="3" spans="1:22" ht="15.75" x14ac:dyDescent="0.25">
      <c r="A3" s="165" t="s">
        <v>183</v>
      </c>
      <c r="B3" s="165"/>
      <c r="C3" s="308"/>
      <c r="D3" s="60"/>
      <c r="E3" s="61"/>
      <c r="F3" s="60"/>
      <c r="G3" s="61"/>
      <c r="H3" s="60"/>
      <c r="I3" s="61"/>
      <c r="J3" s="60"/>
      <c r="K3" s="60"/>
      <c r="L3" s="60"/>
      <c r="M3" s="60"/>
      <c r="N3" s="60"/>
      <c r="O3" s="60"/>
      <c r="P3" s="60"/>
      <c r="Q3" s="60"/>
      <c r="R3" s="60"/>
      <c r="S3" s="60"/>
      <c r="T3" s="60"/>
      <c r="U3" s="60"/>
      <c r="V3" s="61"/>
    </row>
    <row r="4" spans="1:22" ht="15.75" x14ac:dyDescent="0.25">
      <c r="A4" s="60" t="s">
        <v>2</v>
      </c>
      <c r="B4" s="60"/>
      <c r="C4" s="61"/>
      <c r="D4" s="60"/>
      <c r="E4" s="61"/>
      <c r="F4" s="60"/>
      <c r="G4" s="61"/>
      <c r="H4" s="60"/>
      <c r="I4" s="61"/>
      <c r="J4" s="60"/>
      <c r="K4" s="60"/>
      <c r="L4" s="60"/>
      <c r="M4" s="60"/>
      <c r="N4" s="60"/>
      <c r="O4" s="60"/>
      <c r="P4" s="60"/>
      <c r="Q4" s="60"/>
      <c r="R4" s="60"/>
      <c r="S4" s="60"/>
      <c r="T4" s="60"/>
      <c r="U4" s="60"/>
      <c r="V4" s="61"/>
    </row>
    <row r="6" spans="1:22" ht="16.5" thickBot="1" x14ac:dyDescent="0.3">
      <c r="A6" s="368" t="s">
        <v>3</v>
      </c>
      <c r="B6" s="369"/>
      <c r="C6" s="369"/>
      <c r="D6" s="369"/>
      <c r="E6" s="369"/>
      <c r="F6" s="369"/>
      <c r="G6" s="369"/>
      <c r="H6" s="369"/>
      <c r="I6" s="370"/>
      <c r="J6" s="64"/>
      <c r="K6" s="64"/>
      <c r="L6" s="64"/>
      <c r="M6" s="371" t="s">
        <v>4</v>
      </c>
      <c r="N6" s="371"/>
      <c r="O6" s="371"/>
      <c r="P6" s="371"/>
      <c r="Q6" s="371"/>
      <c r="R6" s="371"/>
      <c r="S6" s="371"/>
      <c r="T6" s="371"/>
      <c r="U6" s="371"/>
      <c r="V6" s="372"/>
    </row>
    <row r="7" spans="1:22" ht="16.5" thickBot="1" x14ac:dyDescent="0.3">
      <c r="A7" s="373" t="s">
        <v>5</v>
      </c>
      <c r="B7" s="373" t="s">
        <v>6</v>
      </c>
      <c r="C7" s="373" t="s">
        <v>7</v>
      </c>
      <c r="D7" s="356" t="s">
        <v>8</v>
      </c>
      <c r="E7" s="356" t="s">
        <v>9</v>
      </c>
      <c r="F7" s="356" t="s">
        <v>10</v>
      </c>
      <c r="G7" s="356" t="s">
        <v>11</v>
      </c>
      <c r="H7" s="65"/>
      <c r="I7" s="356" t="s">
        <v>12</v>
      </c>
      <c r="J7" s="356" t="s">
        <v>13</v>
      </c>
      <c r="K7" s="356" t="s">
        <v>14</v>
      </c>
      <c r="L7" s="379" t="s">
        <v>15</v>
      </c>
      <c r="M7" s="375" t="s">
        <v>16</v>
      </c>
      <c r="N7" s="376"/>
      <c r="O7" s="377"/>
      <c r="P7" s="378"/>
      <c r="Q7" s="66" t="s">
        <v>17</v>
      </c>
      <c r="R7" s="67"/>
      <c r="S7" s="67"/>
      <c r="T7" s="67"/>
      <c r="U7" s="68"/>
      <c r="V7" s="69"/>
    </row>
    <row r="8" spans="1:22" ht="95.25" thickBot="1" x14ac:dyDescent="0.25">
      <c r="A8" s="374"/>
      <c r="B8" s="374"/>
      <c r="C8" s="374"/>
      <c r="D8" s="357"/>
      <c r="E8" s="357"/>
      <c r="F8" s="357"/>
      <c r="G8" s="357"/>
      <c r="H8" s="70" t="s">
        <v>18</v>
      </c>
      <c r="I8" s="357"/>
      <c r="J8" s="357"/>
      <c r="K8" s="357"/>
      <c r="L8" s="357"/>
      <c r="M8" s="71" t="s">
        <v>19</v>
      </c>
      <c r="N8" s="71" t="s">
        <v>20</v>
      </c>
      <c r="O8" s="71" t="s">
        <v>21</v>
      </c>
      <c r="P8" s="71" t="s">
        <v>22</v>
      </c>
      <c r="Q8" s="70" t="s">
        <v>23</v>
      </c>
      <c r="R8" s="70" t="s">
        <v>24</v>
      </c>
      <c r="S8" s="72" t="s">
        <v>25</v>
      </c>
      <c r="T8" s="73" t="s">
        <v>26</v>
      </c>
      <c r="U8" s="70" t="s">
        <v>27</v>
      </c>
      <c r="V8" s="71" t="s">
        <v>28</v>
      </c>
    </row>
    <row r="9" spans="1:22" ht="120" x14ac:dyDescent="0.2">
      <c r="A9" s="358" t="s">
        <v>75</v>
      </c>
      <c r="B9" s="361">
        <v>17</v>
      </c>
      <c r="C9" s="334" t="s">
        <v>76</v>
      </c>
      <c r="D9" s="365">
        <v>25</v>
      </c>
      <c r="E9" s="334" t="s">
        <v>77</v>
      </c>
      <c r="F9" s="351" t="s">
        <v>78</v>
      </c>
      <c r="G9" s="344" t="s">
        <v>79</v>
      </c>
      <c r="H9" s="74" t="s">
        <v>80</v>
      </c>
      <c r="I9" s="75" t="s">
        <v>81</v>
      </c>
      <c r="J9" s="344" t="s">
        <v>82</v>
      </c>
      <c r="K9" s="75" t="s">
        <v>81</v>
      </c>
      <c r="L9" s="23">
        <f>+M9</f>
        <v>3178000000</v>
      </c>
      <c r="M9" s="23">
        <v>3178000000</v>
      </c>
      <c r="N9" s="77"/>
      <c r="O9" s="77"/>
      <c r="P9" s="77"/>
      <c r="Q9" s="64"/>
      <c r="R9" s="64"/>
      <c r="S9" s="64"/>
      <c r="T9" s="64"/>
      <c r="U9" s="77"/>
      <c r="V9" s="78" t="s">
        <v>83</v>
      </c>
    </row>
    <row r="10" spans="1:22" ht="135" x14ac:dyDescent="0.2">
      <c r="A10" s="359"/>
      <c r="B10" s="362"/>
      <c r="C10" s="335"/>
      <c r="D10" s="366"/>
      <c r="E10" s="335"/>
      <c r="F10" s="352"/>
      <c r="G10" s="354"/>
      <c r="H10" s="74" t="s">
        <v>84</v>
      </c>
      <c r="I10" s="79" t="s">
        <v>85</v>
      </c>
      <c r="J10" s="354"/>
      <c r="K10" s="79" t="s">
        <v>85</v>
      </c>
      <c r="L10" s="23">
        <f>+M10</f>
        <v>30000000</v>
      </c>
      <c r="M10" s="23">
        <v>30000000</v>
      </c>
      <c r="N10" s="77"/>
      <c r="O10" s="77"/>
      <c r="P10" s="64"/>
      <c r="Q10" s="64"/>
      <c r="R10" s="64"/>
      <c r="S10" s="64"/>
      <c r="T10" s="64"/>
      <c r="U10" s="77"/>
      <c r="V10" s="78" t="s">
        <v>83</v>
      </c>
    </row>
    <row r="11" spans="1:22" ht="90" x14ac:dyDescent="0.2">
      <c r="A11" s="360"/>
      <c r="B11" s="363"/>
      <c r="C11" s="364"/>
      <c r="D11" s="367"/>
      <c r="E11" s="364"/>
      <c r="F11" s="353"/>
      <c r="G11" s="355"/>
      <c r="H11" s="44" t="s">
        <v>86</v>
      </c>
      <c r="I11" s="79" t="s">
        <v>87</v>
      </c>
      <c r="J11" s="355"/>
      <c r="K11" s="79" t="s">
        <v>87</v>
      </c>
      <c r="L11" s="23">
        <f>+M11</f>
        <v>560000000</v>
      </c>
      <c r="M11" s="23">
        <v>560000000</v>
      </c>
      <c r="N11" s="64"/>
      <c r="O11" s="64"/>
      <c r="P11" s="64"/>
      <c r="Q11" s="64"/>
      <c r="R11" s="64"/>
      <c r="S11" s="64"/>
      <c r="T11" s="64"/>
      <c r="U11" s="64"/>
      <c r="V11" s="78" t="s">
        <v>88</v>
      </c>
    </row>
    <row r="12" spans="1:22" s="89" customFormat="1" ht="15.75" x14ac:dyDescent="0.25">
      <c r="A12" s="83"/>
      <c r="B12" s="84"/>
      <c r="C12" s="85"/>
      <c r="D12" s="84"/>
      <c r="E12" s="85"/>
      <c r="F12" s="86"/>
      <c r="G12" s="87"/>
      <c r="H12" s="86"/>
      <c r="I12" s="85"/>
      <c r="J12" s="84"/>
      <c r="K12" s="83" t="s">
        <v>74</v>
      </c>
      <c r="L12" s="88">
        <f>SUM(L9:L11)</f>
        <v>3768000000</v>
      </c>
      <c r="M12" s="88">
        <f>SUM(M9:M11)</f>
        <v>3768000000</v>
      </c>
      <c r="N12" s="83"/>
      <c r="O12" s="83"/>
      <c r="P12" s="83"/>
      <c r="Q12" s="83"/>
      <c r="R12" s="83"/>
      <c r="S12" s="83"/>
      <c r="T12" s="83"/>
      <c r="U12" s="83"/>
      <c r="V12" s="85"/>
    </row>
    <row r="13" spans="1:22" x14ac:dyDescent="0.2">
      <c r="A13" s="64"/>
      <c r="B13" s="80"/>
      <c r="C13" s="78"/>
      <c r="D13" s="80"/>
      <c r="E13" s="78"/>
      <c r="F13" s="81"/>
      <c r="G13" s="78"/>
      <c r="H13" s="81"/>
      <c r="I13" s="78"/>
      <c r="J13" s="80"/>
      <c r="K13" s="64"/>
      <c r="L13" s="76"/>
      <c r="M13" s="23"/>
      <c r="N13" s="64"/>
      <c r="O13" s="64"/>
      <c r="P13" s="64"/>
      <c r="Q13" s="64"/>
      <c r="R13" s="64"/>
      <c r="S13" s="64"/>
      <c r="T13" s="64"/>
      <c r="U13" s="64"/>
      <c r="V13" s="78"/>
    </row>
    <row r="14" spans="1:22" x14ac:dyDescent="0.2">
      <c r="A14" s="64"/>
      <c r="B14" s="64"/>
      <c r="C14" s="78"/>
      <c r="D14" s="80"/>
      <c r="E14" s="78"/>
      <c r="F14" s="64"/>
      <c r="G14" s="78"/>
      <c r="H14" s="80"/>
      <c r="I14" s="78"/>
      <c r="J14" s="64"/>
      <c r="K14" s="64"/>
      <c r="L14" s="64"/>
      <c r="M14" s="82"/>
      <c r="N14" s="64"/>
      <c r="O14" s="64"/>
      <c r="P14" s="64"/>
      <c r="Q14" s="64"/>
      <c r="R14" s="64"/>
      <c r="S14" s="64"/>
      <c r="T14" s="64"/>
      <c r="U14" s="64"/>
      <c r="V14" s="78"/>
    </row>
    <row r="15" spans="1:22" x14ac:dyDescent="0.2">
      <c r="A15" s="64"/>
      <c r="B15" s="64"/>
      <c r="C15" s="78"/>
      <c r="D15" s="64"/>
      <c r="E15" s="78"/>
      <c r="F15" s="64"/>
      <c r="G15" s="78"/>
      <c r="H15" s="64"/>
      <c r="I15" s="78"/>
      <c r="J15" s="64"/>
      <c r="K15" s="64"/>
      <c r="L15" s="64"/>
      <c r="M15" s="82"/>
      <c r="N15" s="64"/>
      <c r="O15" s="64"/>
      <c r="P15" s="64"/>
      <c r="Q15" s="64"/>
      <c r="R15" s="64"/>
      <c r="S15" s="64"/>
      <c r="T15" s="64"/>
      <c r="U15" s="64"/>
      <c r="V15" s="78"/>
    </row>
    <row r="16" spans="1:22" x14ac:dyDescent="0.2">
      <c r="A16" s="64"/>
      <c r="B16" s="64"/>
      <c r="C16" s="78"/>
      <c r="D16" s="64"/>
      <c r="E16" s="78"/>
      <c r="F16" s="64"/>
      <c r="G16" s="78"/>
      <c r="H16" s="64"/>
      <c r="I16" s="78"/>
      <c r="J16" s="64"/>
      <c r="K16" s="64"/>
      <c r="L16" s="64"/>
      <c r="M16" s="82"/>
      <c r="N16" s="64"/>
      <c r="O16" s="64"/>
      <c r="P16" s="64"/>
      <c r="Q16" s="64"/>
      <c r="R16" s="64"/>
      <c r="S16" s="64"/>
      <c r="T16" s="64"/>
      <c r="U16" s="64"/>
      <c r="V16" s="78"/>
    </row>
    <row r="17" spans="1:22" x14ac:dyDescent="0.2">
      <c r="A17" s="64"/>
      <c r="B17" s="64"/>
      <c r="C17" s="78"/>
      <c r="D17" s="64"/>
      <c r="E17" s="78"/>
      <c r="F17" s="64"/>
      <c r="G17" s="78"/>
      <c r="H17" s="64"/>
      <c r="I17" s="78"/>
      <c r="J17" s="64"/>
      <c r="K17" s="64"/>
      <c r="L17" s="64"/>
      <c r="M17" s="82"/>
      <c r="N17" s="64"/>
      <c r="O17" s="64"/>
      <c r="P17" s="64"/>
      <c r="Q17" s="64"/>
      <c r="R17" s="64"/>
      <c r="S17" s="64"/>
      <c r="T17" s="64"/>
      <c r="U17" s="64"/>
      <c r="V17" s="78"/>
    </row>
    <row r="18" spans="1:22" x14ac:dyDescent="0.2">
      <c r="A18" s="64"/>
      <c r="B18" s="64"/>
      <c r="C18" s="78"/>
      <c r="D18" s="64"/>
      <c r="E18" s="78"/>
      <c r="F18" s="64"/>
      <c r="G18" s="78"/>
      <c r="H18" s="64"/>
      <c r="I18" s="78"/>
      <c r="J18" s="64"/>
      <c r="K18" s="64"/>
      <c r="L18" s="64"/>
      <c r="M18" s="82"/>
      <c r="N18" s="64"/>
      <c r="O18" s="64"/>
      <c r="P18" s="64"/>
      <c r="Q18" s="64"/>
      <c r="R18" s="64"/>
      <c r="S18" s="64"/>
      <c r="T18" s="64"/>
      <c r="U18" s="64"/>
      <c r="V18" s="78"/>
    </row>
    <row r="19" spans="1:22" x14ac:dyDescent="0.2">
      <c r="A19" s="64"/>
      <c r="B19" s="64"/>
      <c r="C19" s="78"/>
      <c r="D19" s="64"/>
      <c r="E19" s="78"/>
      <c r="F19" s="64"/>
      <c r="G19" s="78"/>
      <c r="H19" s="64"/>
      <c r="I19" s="78"/>
      <c r="J19" s="64"/>
      <c r="K19" s="64"/>
      <c r="L19" s="64"/>
      <c r="M19" s="82"/>
      <c r="N19" s="64"/>
      <c r="O19" s="64"/>
      <c r="P19" s="64"/>
      <c r="Q19" s="64"/>
      <c r="R19" s="64"/>
      <c r="S19" s="64"/>
      <c r="T19" s="64"/>
      <c r="U19" s="64"/>
      <c r="V19" s="78"/>
    </row>
  </sheetData>
  <mergeCells count="22">
    <mergeCell ref="A6:I6"/>
    <mergeCell ref="M6:V6"/>
    <mergeCell ref="A7:A8"/>
    <mergeCell ref="B7:B8"/>
    <mergeCell ref="C7:C8"/>
    <mergeCell ref="D7:D8"/>
    <mergeCell ref="E7:E8"/>
    <mergeCell ref="F7:F8"/>
    <mergeCell ref="G7:G8"/>
    <mergeCell ref="I7:I8"/>
    <mergeCell ref="M7:P7"/>
    <mergeCell ref="L7:L8"/>
    <mergeCell ref="A9:A11"/>
    <mergeCell ref="B9:B11"/>
    <mergeCell ref="C9:C11"/>
    <mergeCell ref="D9:D11"/>
    <mergeCell ref="E9:E11"/>
    <mergeCell ref="F9:F11"/>
    <mergeCell ref="G9:G11"/>
    <mergeCell ref="J9:J11"/>
    <mergeCell ref="J7:J8"/>
    <mergeCell ref="K7:K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H1" workbookViewId="0">
      <selection activeCell="H3" sqref="H3:I3"/>
    </sheetView>
  </sheetViews>
  <sheetFormatPr baseColWidth="10" defaultRowHeight="15" x14ac:dyDescent="0.25"/>
  <cols>
    <col min="1" max="1" width="22.140625" customWidth="1"/>
    <col min="2" max="2" width="8.7109375" customWidth="1"/>
    <col min="3" max="3" width="17.42578125" style="32" customWidth="1"/>
    <col min="5" max="5" width="15.7109375" style="32" customWidth="1"/>
    <col min="7" max="7" width="19" style="32" customWidth="1"/>
    <col min="8" max="8" width="18.140625" customWidth="1"/>
    <col min="9" max="9" width="22.85546875" style="32" customWidth="1"/>
    <col min="10" max="10" width="32.140625" customWidth="1"/>
    <col min="11" max="11" width="24.42578125" customWidth="1"/>
    <col min="12" max="12" width="19.42578125" style="52" customWidth="1"/>
    <col min="13" max="13" width="20.140625" style="52" customWidth="1"/>
    <col min="14" max="14" width="21.7109375" style="52" customWidth="1"/>
    <col min="20" max="20" width="15" customWidth="1"/>
    <col min="22" max="22" width="13.42578125" style="32" customWidth="1"/>
    <col min="257" max="257" width="22.140625" customWidth="1"/>
    <col min="258" max="258" width="8.7109375" customWidth="1"/>
    <col min="259" max="259" width="17.42578125" customWidth="1"/>
    <col min="261" max="261" width="15.7109375" customWidth="1"/>
    <col min="263" max="263" width="19" customWidth="1"/>
    <col min="264" max="264" width="18.140625" customWidth="1"/>
    <col min="265" max="265" width="22.85546875" customWidth="1"/>
    <col min="266" max="266" width="32.140625" customWidth="1"/>
    <col min="267" max="267" width="24.42578125" customWidth="1"/>
    <col min="268" max="268" width="16.7109375" customWidth="1"/>
    <col min="269" max="269" width="20.140625" customWidth="1"/>
    <col min="270" max="270" width="15.7109375" bestFit="1" customWidth="1"/>
    <col min="276" max="276" width="15" customWidth="1"/>
    <col min="278" max="278" width="13.42578125" customWidth="1"/>
    <col min="513" max="513" width="22.140625" customWidth="1"/>
    <col min="514" max="514" width="8.7109375" customWidth="1"/>
    <col min="515" max="515" width="17.42578125" customWidth="1"/>
    <col min="517" max="517" width="15.7109375" customWidth="1"/>
    <col min="519" max="519" width="19" customWidth="1"/>
    <col min="520" max="520" width="18.140625" customWidth="1"/>
    <col min="521" max="521" width="22.85546875" customWidth="1"/>
    <col min="522" max="522" width="32.140625" customWidth="1"/>
    <col min="523" max="523" width="24.42578125" customWidth="1"/>
    <col min="524" max="524" width="16.7109375" customWidth="1"/>
    <col min="525" max="525" width="20.140625" customWidth="1"/>
    <col min="526" max="526" width="15.7109375" bestFit="1" customWidth="1"/>
    <col min="532" max="532" width="15" customWidth="1"/>
    <col min="534" max="534" width="13.42578125" customWidth="1"/>
    <col min="769" max="769" width="22.140625" customWidth="1"/>
    <col min="770" max="770" width="8.7109375" customWidth="1"/>
    <col min="771" max="771" width="17.42578125" customWidth="1"/>
    <col min="773" max="773" width="15.7109375" customWidth="1"/>
    <col min="775" max="775" width="19" customWidth="1"/>
    <col min="776" max="776" width="18.140625" customWidth="1"/>
    <col min="777" max="777" width="22.85546875" customWidth="1"/>
    <col min="778" max="778" width="32.140625" customWidth="1"/>
    <col min="779" max="779" width="24.42578125" customWidth="1"/>
    <col min="780" max="780" width="16.7109375" customWidth="1"/>
    <col min="781" max="781" width="20.140625" customWidth="1"/>
    <col min="782" max="782" width="15.7109375" bestFit="1" customWidth="1"/>
    <col min="788" max="788" width="15" customWidth="1"/>
    <col min="790" max="790" width="13.42578125" customWidth="1"/>
    <col min="1025" max="1025" width="22.140625" customWidth="1"/>
    <col min="1026" max="1026" width="8.7109375" customWidth="1"/>
    <col min="1027" max="1027" width="17.42578125" customWidth="1"/>
    <col min="1029" max="1029" width="15.7109375" customWidth="1"/>
    <col min="1031" max="1031" width="19" customWidth="1"/>
    <col min="1032" max="1032" width="18.140625" customWidth="1"/>
    <col min="1033" max="1033" width="22.85546875" customWidth="1"/>
    <col min="1034" max="1034" width="32.140625" customWidth="1"/>
    <col min="1035" max="1035" width="24.42578125" customWidth="1"/>
    <col min="1036" max="1036" width="16.7109375" customWidth="1"/>
    <col min="1037" max="1037" width="20.140625" customWidth="1"/>
    <col min="1038" max="1038" width="15.7109375" bestFit="1" customWidth="1"/>
    <col min="1044" max="1044" width="15" customWidth="1"/>
    <col min="1046" max="1046" width="13.42578125" customWidth="1"/>
    <col min="1281" max="1281" width="22.140625" customWidth="1"/>
    <col min="1282" max="1282" width="8.7109375" customWidth="1"/>
    <col min="1283" max="1283" width="17.42578125" customWidth="1"/>
    <col min="1285" max="1285" width="15.7109375" customWidth="1"/>
    <col min="1287" max="1287" width="19" customWidth="1"/>
    <col min="1288" max="1288" width="18.140625" customWidth="1"/>
    <col min="1289" max="1289" width="22.85546875" customWidth="1"/>
    <col min="1290" max="1290" width="32.140625" customWidth="1"/>
    <col min="1291" max="1291" width="24.42578125" customWidth="1"/>
    <col min="1292" max="1292" width="16.7109375" customWidth="1"/>
    <col min="1293" max="1293" width="20.140625" customWidth="1"/>
    <col min="1294" max="1294" width="15.7109375" bestFit="1" customWidth="1"/>
    <col min="1300" max="1300" width="15" customWidth="1"/>
    <col min="1302" max="1302" width="13.42578125" customWidth="1"/>
    <col min="1537" max="1537" width="22.140625" customWidth="1"/>
    <col min="1538" max="1538" width="8.7109375" customWidth="1"/>
    <col min="1539" max="1539" width="17.42578125" customWidth="1"/>
    <col min="1541" max="1541" width="15.7109375" customWidth="1"/>
    <col min="1543" max="1543" width="19" customWidth="1"/>
    <col min="1544" max="1544" width="18.140625" customWidth="1"/>
    <col min="1545" max="1545" width="22.85546875" customWidth="1"/>
    <col min="1546" max="1546" width="32.140625" customWidth="1"/>
    <col min="1547" max="1547" width="24.42578125" customWidth="1"/>
    <col min="1548" max="1548" width="16.7109375" customWidth="1"/>
    <col min="1549" max="1549" width="20.140625" customWidth="1"/>
    <col min="1550" max="1550" width="15.7109375" bestFit="1" customWidth="1"/>
    <col min="1556" max="1556" width="15" customWidth="1"/>
    <col min="1558" max="1558" width="13.42578125" customWidth="1"/>
    <col min="1793" max="1793" width="22.140625" customWidth="1"/>
    <col min="1794" max="1794" width="8.7109375" customWidth="1"/>
    <col min="1795" max="1795" width="17.42578125" customWidth="1"/>
    <col min="1797" max="1797" width="15.7109375" customWidth="1"/>
    <col min="1799" max="1799" width="19" customWidth="1"/>
    <col min="1800" max="1800" width="18.140625" customWidth="1"/>
    <col min="1801" max="1801" width="22.85546875" customWidth="1"/>
    <col min="1802" max="1802" width="32.140625" customWidth="1"/>
    <col min="1803" max="1803" width="24.42578125" customWidth="1"/>
    <col min="1804" max="1804" width="16.7109375" customWidth="1"/>
    <col min="1805" max="1805" width="20.140625" customWidth="1"/>
    <col min="1806" max="1806" width="15.7109375" bestFit="1" customWidth="1"/>
    <col min="1812" max="1812" width="15" customWidth="1"/>
    <col min="1814" max="1814" width="13.42578125" customWidth="1"/>
    <col min="2049" max="2049" width="22.140625" customWidth="1"/>
    <col min="2050" max="2050" width="8.7109375" customWidth="1"/>
    <col min="2051" max="2051" width="17.42578125" customWidth="1"/>
    <col min="2053" max="2053" width="15.7109375" customWidth="1"/>
    <col min="2055" max="2055" width="19" customWidth="1"/>
    <col min="2056" max="2056" width="18.140625" customWidth="1"/>
    <col min="2057" max="2057" width="22.85546875" customWidth="1"/>
    <col min="2058" max="2058" width="32.140625" customWidth="1"/>
    <col min="2059" max="2059" width="24.42578125" customWidth="1"/>
    <col min="2060" max="2060" width="16.7109375" customWidth="1"/>
    <col min="2061" max="2061" width="20.140625" customWidth="1"/>
    <col min="2062" max="2062" width="15.7109375" bestFit="1" customWidth="1"/>
    <col min="2068" max="2068" width="15" customWidth="1"/>
    <col min="2070" max="2070" width="13.42578125" customWidth="1"/>
    <col min="2305" max="2305" width="22.140625" customWidth="1"/>
    <col min="2306" max="2306" width="8.7109375" customWidth="1"/>
    <col min="2307" max="2307" width="17.42578125" customWidth="1"/>
    <col min="2309" max="2309" width="15.7109375" customWidth="1"/>
    <col min="2311" max="2311" width="19" customWidth="1"/>
    <col min="2312" max="2312" width="18.140625" customWidth="1"/>
    <col min="2313" max="2313" width="22.85546875" customWidth="1"/>
    <col min="2314" max="2314" width="32.140625" customWidth="1"/>
    <col min="2315" max="2315" width="24.42578125" customWidth="1"/>
    <col min="2316" max="2316" width="16.7109375" customWidth="1"/>
    <col min="2317" max="2317" width="20.140625" customWidth="1"/>
    <col min="2318" max="2318" width="15.7109375" bestFit="1" customWidth="1"/>
    <col min="2324" max="2324" width="15" customWidth="1"/>
    <col min="2326" max="2326" width="13.42578125" customWidth="1"/>
    <col min="2561" max="2561" width="22.140625" customWidth="1"/>
    <col min="2562" max="2562" width="8.7109375" customWidth="1"/>
    <col min="2563" max="2563" width="17.42578125" customWidth="1"/>
    <col min="2565" max="2565" width="15.7109375" customWidth="1"/>
    <col min="2567" max="2567" width="19" customWidth="1"/>
    <col min="2568" max="2568" width="18.140625" customWidth="1"/>
    <col min="2569" max="2569" width="22.85546875" customWidth="1"/>
    <col min="2570" max="2570" width="32.140625" customWidth="1"/>
    <col min="2571" max="2571" width="24.42578125" customWidth="1"/>
    <col min="2572" max="2572" width="16.7109375" customWidth="1"/>
    <col min="2573" max="2573" width="20.140625" customWidth="1"/>
    <col min="2574" max="2574" width="15.7109375" bestFit="1" customWidth="1"/>
    <col min="2580" max="2580" width="15" customWidth="1"/>
    <col min="2582" max="2582" width="13.42578125" customWidth="1"/>
    <col min="2817" max="2817" width="22.140625" customWidth="1"/>
    <col min="2818" max="2818" width="8.7109375" customWidth="1"/>
    <col min="2819" max="2819" width="17.42578125" customWidth="1"/>
    <col min="2821" max="2821" width="15.7109375" customWidth="1"/>
    <col min="2823" max="2823" width="19" customWidth="1"/>
    <col min="2824" max="2824" width="18.140625" customWidth="1"/>
    <col min="2825" max="2825" width="22.85546875" customWidth="1"/>
    <col min="2826" max="2826" width="32.140625" customWidth="1"/>
    <col min="2827" max="2827" width="24.42578125" customWidth="1"/>
    <col min="2828" max="2828" width="16.7109375" customWidth="1"/>
    <col min="2829" max="2829" width="20.140625" customWidth="1"/>
    <col min="2830" max="2830" width="15.7109375" bestFit="1" customWidth="1"/>
    <col min="2836" max="2836" width="15" customWidth="1"/>
    <col min="2838" max="2838" width="13.42578125" customWidth="1"/>
    <col min="3073" max="3073" width="22.140625" customWidth="1"/>
    <col min="3074" max="3074" width="8.7109375" customWidth="1"/>
    <col min="3075" max="3075" width="17.42578125" customWidth="1"/>
    <col min="3077" max="3077" width="15.7109375" customWidth="1"/>
    <col min="3079" max="3079" width="19" customWidth="1"/>
    <col min="3080" max="3080" width="18.140625" customWidth="1"/>
    <col min="3081" max="3081" width="22.85546875" customWidth="1"/>
    <col min="3082" max="3082" width="32.140625" customWidth="1"/>
    <col min="3083" max="3083" width="24.42578125" customWidth="1"/>
    <col min="3084" max="3084" width="16.7109375" customWidth="1"/>
    <col min="3085" max="3085" width="20.140625" customWidth="1"/>
    <col min="3086" max="3086" width="15.7109375" bestFit="1" customWidth="1"/>
    <col min="3092" max="3092" width="15" customWidth="1"/>
    <col min="3094" max="3094" width="13.42578125" customWidth="1"/>
    <col min="3329" max="3329" width="22.140625" customWidth="1"/>
    <col min="3330" max="3330" width="8.7109375" customWidth="1"/>
    <col min="3331" max="3331" width="17.42578125" customWidth="1"/>
    <col min="3333" max="3333" width="15.7109375" customWidth="1"/>
    <col min="3335" max="3335" width="19" customWidth="1"/>
    <col min="3336" max="3336" width="18.140625" customWidth="1"/>
    <col min="3337" max="3337" width="22.85546875" customWidth="1"/>
    <col min="3338" max="3338" width="32.140625" customWidth="1"/>
    <col min="3339" max="3339" width="24.42578125" customWidth="1"/>
    <col min="3340" max="3340" width="16.7109375" customWidth="1"/>
    <col min="3341" max="3341" width="20.140625" customWidth="1"/>
    <col min="3342" max="3342" width="15.7109375" bestFit="1" customWidth="1"/>
    <col min="3348" max="3348" width="15" customWidth="1"/>
    <col min="3350" max="3350" width="13.42578125" customWidth="1"/>
    <col min="3585" max="3585" width="22.140625" customWidth="1"/>
    <col min="3586" max="3586" width="8.7109375" customWidth="1"/>
    <col min="3587" max="3587" width="17.42578125" customWidth="1"/>
    <col min="3589" max="3589" width="15.7109375" customWidth="1"/>
    <col min="3591" max="3591" width="19" customWidth="1"/>
    <col min="3592" max="3592" width="18.140625" customWidth="1"/>
    <col min="3593" max="3593" width="22.85546875" customWidth="1"/>
    <col min="3594" max="3594" width="32.140625" customWidth="1"/>
    <col min="3595" max="3595" width="24.42578125" customWidth="1"/>
    <col min="3596" max="3596" width="16.7109375" customWidth="1"/>
    <col min="3597" max="3597" width="20.140625" customWidth="1"/>
    <col min="3598" max="3598" width="15.7109375" bestFit="1" customWidth="1"/>
    <col min="3604" max="3604" width="15" customWidth="1"/>
    <col min="3606" max="3606" width="13.42578125" customWidth="1"/>
    <col min="3841" max="3841" width="22.140625" customWidth="1"/>
    <col min="3842" max="3842" width="8.7109375" customWidth="1"/>
    <col min="3843" max="3843" width="17.42578125" customWidth="1"/>
    <col min="3845" max="3845" width="15.7109375" customWidth="1"/>
    <col min="3847" max="3847" width="19" customWidth="1"/>
    <col min="3848" max="3848" width="18.140625" customWidth="1"/>
    <col min="3849" max="3849" width="22.85546875" customWidth="1"/>
    <col min="3850" max="3850" width="32.140625" customWidth="1"/>
    <col min="3851" max="3851" width="24.42578125" customWidth="1"/>
    <col min="3852" max="3852" width="16.7109375" customWidth="1"/>
    <col min="3853" max="3853" width="20.140625" customWidth="1"/>
    <col min="3854" max="3854" width="15.7109375" bestFit="1" customWidth="1"/>
    <col min="3860" max="3860" width="15" customWidth="1"/>
    <col min="3862" max="3862" width="13.42578125" customWidth="1"/>
    <col min="4097" max="4097" width="22.140625" customWidth="1"/>
    <col min="4098" max="4098" width="8.7109375" customWidth="1"/>
    <col min="4099" max="4099" width="17.42578125" customWidth="1"/>
    <col min="4101" max="4101" width="15.7109375" customWidth="1"/>
    <col min="4103" max="4103" width="19" customWidth="1"/>
    <col min="4104" max="4104" width="18.140625" customWidth="1"/>
    <col min="4105" max="4105" width="22.85546875" customWidth="1"/>
    <col min="4106" max="4106" width="32.140625" customWidth="1"/>
    <col min="4107" max="4107" width="24.42578125" customWidth="1"/>
    <col min="4108" max="4108" width="16.7109375" customWidth="1"/>
    <col min="4109" max="4109" width="20.140625" customWidth="1"/>
    <col min="4110" max="4110" width="15.7109375" bestFit="1" customWidth="1"/>
    <col min="4116" max="4116" width="15" customWidth="1"/>
    <col min="4118" max="4118" width="13.42578125" customWidth="1"/>
    <col min="4353" max="4353" width="22.140625" customWidth="1"/>
    <col min="4354" max="4354" width="8.7109375" customWidth="1"/>
    <col min="4355" max="4355" width="17.42578125" customWidth="1"/>
    <col min="4357" max="4357" width="15.7109375" customWidth="1"/>
    <col min="4359" max="4359" width="19" customWidth="1"/>
    <col min="4360" max="4360" width="18.140625" customWidth="1"/>
    <col min="4361" max="4361" width="22.85546875" customWidth="1"/>
    <col min="4362" max="4362" width="32.140625" customWidth="1"/>
    <col min="4363" max="4363" width="24.42578125" customWidth="1"/>
    <col min="4364" max="4364" width="16.7109375" customWidth="1"/>
    <col min="4365" max="4365" width="20.140625" customWidth="1"/>
    <col min="4366" max="4366" width="15.7109375" bestFit="1" customWidth="1"/>
    <col min="4372" max="4372" width="15" customWidth="1"/>
    <col min="4374" max="4374" width="13.42578125" customWidth="1"/>
    <col min="4609" max="4609" width="22.140625" customWidth="1"/>
    <col min="4610" max="4610" width="8.7109375" customWidth="1"/>
    <col min="4611" max="4611" width="17.42578125" customWidth="1"/>
    <col min="4613" max="4613" width="15.7109375" customWidth="1"/>
    <col min="4615" max="4615" width="19" customWidth="1"/>
    <col min="4616" max="4616" width="18.140625" customWidth="1"/>
    <col min="4617" max="4617" width="22.85546875" customWidth="1"/>
    <col min="4618" max="4618" width="32.140625" customWidth="1"/>
    <col min="4619" max="4619" width="24.42578125" customWidth="1"/>
    <col min="4620" max="4620" width="16.7109375" customWidth="1"/>
    <col min="4621" max="4621" width="20.140625" customWidth="1"/>
    <col min="4622" max="4622" width="15.7109375" bestFit="1" customWidth="1"/>
    <col min="4628" max="4628" width="15" customWidth="1"/>
    <col min="4630" max="4630" width="13.42578125" customWidth="1"/>
    <col min="4865" max="4865" width="22.140625" customWidth="1"/>
    <col min="4866" max="4866" width="8.7109375" customWidth="1"/>
    <col min="4867" max="4867" width="17.42578125" customWidth="1"/>
    <col min="4869" max="4869" width="15.7109375" customWidth="1"/>
    <col min="4871" max="4871" width="19" customWidth="1"/>
    <col min="4872" max="4872" width="18.140625" customWidth="1"/>
    <col min="4873" max="4873" width="22.85546875" customWidth="1"/>
    <col min="4874" max="4874" width="32.140625" customWidth="1"/>
    <col min="4875" max="4875" width="24.42578125" customWidth="1"/>
    <col min="4876" max="4876" width="16.7109375" customWidth="1"/>
    <col min="4877" max="4877" width="20.140625" customWidth="1"/>
    <col min="4878" max="4878" width="15.7109375" bestFit="1" customWidth="1"/>
    <col min="4884" max="4884" width="15" customWidth="1"/>
    <col min="4886" max="4886" width="13.42578125" customWidth="1"/>
    <col min="5121" max="5121" width="22.140625" customWidth="1"/>
    <col min="5122" max="5122" width="8.7109375" customWidth="1"/>
    <col min="5123" max="5123" width="17.42578125" customWidth="1"/>
    <col min="5125" max="5125" width="15.7109375" customWidth="1"/>
    <col min="5127" max="5127" width="19" customWidth="1"/>
    <col min="5128" max="5128" width="18.140625" customWidth="1"/>
    <col min="5129" max="5129" width="22.85546875" customWidth="1"/>
    <col min="5130" max="5130" width="32.140625" customWidth="1"/>
    <col min="5131" max="5131" width="24.42578125" customWidth="1"/>
    <col min="5132" max="5132" width="16.7109375" customWidth="1"/>
    <col min="5133" max="5133" width="20.140625" customWidth="1"/>
    <col min="5134" max="5134" width="15.7109375" bestFit="1" customWidth="1"/>
    <col min="5140" max="5140" width="15" customWidth="1"/>
    <col min="5142" max="5142" width="13.42578125" customWidth="1"/>
    <col min="5377" max="5377" width="22.140625" customWidth="1"/>
    <col min="5378" max="5378" width="8.7109375" customWidth="1"/>
    <col min="5379" max="5379" width="17.42578125" customWidth="1"/>
    <col min="5381" max="5381" width="15.7109375" customWidth="1"/>
    <col min="5383" max="5383" width="19" customWidth="1"/>
    <col min="5384" max="5384" width="18.140625" customWidth="1"/>
    <col min="5385" max="5385" width="22.85546875" customWidth="1"/>
    <col min="5386" max="5386" width="32.140625" customWidth="1"/>
    <col min="5387" max="5387" width="24.42578125" customWidth="1"/>
    <col min="5388" max="5388" width="16.7109375" customWidth="1"/>
    <col min="5389" max="5389" width="20.140625" customWidth="1"/>
    <col min="5390" max="5390" width="15.7109375" bestFit="1" customWidth="1"/>
    <col min="5396" max="5396" width="15" customWidth="1"/>
    <col min="5398" max="5398" width="13.42578125" customWidth="1"/>
    <col min="5633" max="5633" width="22.140625" customWidth="1"/>
    <col min="5634" max="5634" width="8.7109375" customWidth="1"/>
    <col min="5635" max="5635" width="17.42578125" customWidth="1"/>
    <col min="5637" max="5637" width="15.7109375" customWidth="1"/>
    <col min="5639" max="5639" width="19" customWidth="1"/>
    <col min="5640" max="5640" width="18.140625" customWidth="1"/>
    <col min="5641" max="5641" width="22.85546875" customWidth="1"/>
    <col min="5642" max="5642" width="32.140625" customWidth="1"/>
    <col min="5643" max="5643" width="24.42578125" customWidth="1"/>
    <col min="5644" max="5644" width="16.7109375" customWidth="1"/>
    <col min="5645" max="5645" width="20.140625" customWidth="1"/>
    <col min="5646" max="5646" width="15.7109375" bestFit="1" customWidth="1"/>
    <col min="5652" max="5652" width="15" customWidth="1"/>
    <col min="5654" max="5654" width="13.42578125" customWidth="1"/>
    <col min="5889" max="5889" width="22.140625" customWidth="1"/>
    <col min="5890" max="5890" width="8.7109375" customWidth="1"/>
    <col min="5891" max="5891" width="17.42578125" customWidth="1"/>
    <col min="5893" max="5893" width="15.7109375" customWidth="1"/>
    <col min="5895" max="5895" width="19" customWidth="1"/>
    <col min="5896" max="5896" width="18.140625" customWidth="1"/>
    <col min="5897" max="5897" width="22.85546875" customWidth="1"/>
    <col min="5898" max="5898" width="32.140625" customWidth="1"/>
    <col min="5899" max="5899" width="24.42578125" customWidth="1"/>
    <col min="5900" max="5900" width="16.7109375" customWidth="1"/>
    <col min="5901" max="5901" width="20.140625" customWidth="1"/>
    <col min="5902" max="5902" width="15.7109375" bestFit="1" customWidth="1"/>
    <col min="5908" max="5908" width="15" customWidth="1"/>
    <col min="5910" max="5910" width="13.42578125" customWidth="1"/>
    <col min="6145" max="6145" width="22.140625" customWidth="1"/>
    <col min="6146" max="6146" width="8.7109375" customWidth="1"/>
    <col min="6147" max="6147" width="17.42578125" customWidth="1"/>
    <col min="6149" max="6149" width="15.7109375" customWidth="1"/>
    <col min="6151" max="6151" width="19" customWidth="1"/>
    <col min="6152" max="6152" width="18.140625" customWidth="1"/>
    <col min="6153" max="6153" width="22.85546875" customWidth="1"/>
    <col min="6154" max="6154" width="32.140625" customWidth="1"/>
    <col min="6155" max="6155" width="24.42578125" customWidth="1"/>
    <col min="6156" max="6156" width="16.7109375" customWidth="1"/>
    <col min="6157" max="6157" width="20.140625" customWidth="1"/>
    <col min="6158" max="6158" width="15.7109375" bestFit="1" customWidth="1"/>
    <col min="6164" max="6164" width="15" customWidth="1"/>
    <col min="6166" max="6166" width="13.42578125" customWidth="1"/>
    <col min="6401" max="6401" width="22.140625" customWidth="1"/>
    <col min="6402" max="6402" width="8.7109375" customWidth="1"/>
    <col min="6403" max="6403" width="17.42578125" customWidth="1"/>
    <col min="6405" max="6405" width="15.7109375" customWidth="1"/>
    <col min="6407" max="6407" width="19" customWidth="1"/>
    <col min="6408" max="6408" width="18.140625" customWidth="1"/>
    <col min="6409" max="6409" width="22.85546875" customWidth="1"/>
    <col min="6410" max="6410" width="32.140625" customWidth="1"/>
    <col min="6411" max="6411" width="24.42578125" customWidth="1"/>
    <col min="6412" max="6412" width="16.7109375" customWidth="1"/>
    <col min="6413" max="6413" width="20.140625" customWidth="1"/>
    <col min="6414" max="6414" width="15.7109375" bestFit="1" customWidth="1"/>
    <col min="6420" max="6420" width="15" customWidth="1"/>
    <col min="6422" max="6422" width="13.42578125" customWidth="1"/>
    <col min="6657" max="6657" width="22.140625" customWidth="1"/>
    <col min="6658" max="6658" width="8.7109375" customWidth="1"/>
    <col min="6659" max="6659" width="17.42578125" customWidth="1"/>
    <col min="6661" max="6661" width="15.7109375" customWidth="1"/>
    <col min="6663" max="6663" width="19" customWidth="1"/>
    <col min="6664" max="6664" width="18.140625" customWidth="1"/>
    <col min="6665" max="6665" width="22.85546875" customWidth="1"/>
    <col min="6666" max="6666" width="32.140625" customWidth="1"/>
    <col min="6667" max="6667" width="24.42578125" customWidth="1"/>
    <col min="6668" max="6668" width="16.7109375" customWidth="1"/>
    <col min="6669" max="6669" width="20.140625" customWidth="1"/>
    <col min="6670" max="6670" width="15.7109375" bestFit="1" customWidth="1"/>
    <col min="6676" max="6676" width="15" customWidth="1"/>
    <col min="6678" max="6678" width="13.42578125" customWidth="1"/>
    <col min="6913" max="6913" width="22.140625" customWidth="1"/>
    <col min="6914" max="6914" width="8.7109375" customWidth="1"/>
    <col min="6915" max="6915" width="17.42578125" customWidth="1"/>
    <col min="6917" max="6917" width="15.7109375" customWidth="1"/>
    <col min="6919" max="6919" width="19" customWidth="1"/>
    <col min="6920" max="6920" width="18.140625" customWidth="1"/>
    <col min="6921" max="6921" width="22.85546875" customWidth="1"/>
    <col min="6922" max="6922" width="32.140625" customWidth="1"/>
    <col min="6923" max="6923" width="24.42578125" customWidth="1"/>
    <col min="6924" max="6924" width="16.7109375" customWidth="1"/>
    <col min="6925" max="6925" width="20.140625" customWidth="1"/>
    <col min="6926" max="6926" width="15.7109375" bestFit="1" customWidth="1"/>
    <col min="6932" max="6932" width="15" customWidth="1"/>
    <col min="6934" max="6934" width="13.42578125" customWidth="1"/>
    <col min="7169" max="7169" width="22.140625" customWidth="1"/>
    <col min="7170" max="7170" width="8.7109375" customWidth="1"/>
    <col min="7171" max="7171" width="17.42578125" customWidth="1"/>
    <col min="7173" max="7173" width="15.7109375" customWidth="1"/>
    <col min="7175" max="7175" width="19" customWidth="1"/>
    <col min="7176" max="7176" width="18.140625" customWidth="1"/>
    <col min="7177" max="7177" width="22.85546875" customWidth="1"/>
    <col min="7178" max="7178" width="32.140625" customWidth="1"/>
    <col min="7179" max="7179" width="24.42578125" customWidth="1"/>
    <col min="7180" max="7180" width="16.7109375" customWidth="1"/>
    <col min="7181" max="7181" width="20.140625" customWidth="1"/>
    <col min="7182" max="7182" width="15.7109375" bestFit="1" customWidth="1"/>
    <col min="7188" max="7188" width="15" customWidth="1"/>
    <col min="7190" max="7190" width="13.42578125" customWidth="1"/>
    <col min="7425" max="7425" width="22.140625" customWidth="1"/>
    <col min="7426" max="7426" width="8.7109375" customWidth="1"/>
    <col min="7427" max="7427" width="17.42578125" customWidth="1"/>
    <col min="7429" max="7429" width="15.7109375" customWidth="1"/>
    <col min="7431" max="7431" width="19" customWidth="1"/>
    <col min="7432" max="7432" width="18.140625" customWidth="1"/>
    <col min="7433" max="7433" width="22.85546875" customWidth="1"/>
    <col min="7434" max="7434" width="32.140625" customWidth="1"/>
    <col min="7435" max="7435" width="24.42578125" customWidth="1"/>
    <col min="7436" max="7436" width="16.7109375" customWidth="1"/>
    <col min="7437" max="7437" width="20.140625" customWidth="1"/>
    <col min="7438" max="7438" width="15.7109375" bestFit="1" customWidth="1"/>
    <col min="7444" max="7444" width="15" customWidth="1"/>
    <col min="7446" max="7446" width="13.42578125" customWidth="1"/>
    <col min="7681" max="7681" width="22.140625" customWidth="1"/>
    <col min="7682" max="7682" width="8.7109375" customWidth="1"/>
    <col min="7683" max="7683" width="17.42578125" customWidth="1"/>
    <col min="7685" max="7685" width="15.7109375" customWidth="1"/>
    <col min="7687" max="7687" width="19" customWidth="1"/>
    <col min="7688" max="7688" width="18.140625" customWidth="1"/>
    <col min="7689" max="7689" width="22.85546875" customWidth="1"/>
    <col min="7690" max="7690" width="32.140625" customWidth="1"/>
    <col min="7691" max="7691" width="24.42578125" customWidth="1"/>
    <col min="7692" max="7692" width="16.7109375" customWidth="1"/>
    <col min="7693" max="7693" width="20.140625" customWidth="1"/>
    <col min="7694" max="7694" width="15.7109375" bestFit="1" customWidth="1"/>
    <col min="7700" max="7700" width="15" customWidth="1"/>
    <col min="7702" max="7702" width="13.42578125" customWidth="1"/>
    <col min="7937" max="7937" width="22.140625" customWidth="1"/>
    <col min="7938" max="7938" width="8.7109375" customWidth="1"/>
    <col min="7939" max="7939" width="17.42578125" customWidth="1"/>
    <col min="7941" max="7941" width="15.7109375" customWidth="1"/>
    <col min="7943" max="7943" width="19" customWidth="1"/>
    <col min="7944" max="7944" width="18.140625" customWidth="1"/>
    <col min="7945" max="7945" width="22.85546875" customWidth="1"/>
    <col min="7946" max="7946" width="32.140625" customWidth="1"/>
    <col min="7947" max="7947" width="24.42578125" customWidth="1"/>
    <col min="7948" max="7948" width="16.7109375" customWidth="1"/>
    <col min="7949" max="7949" width="20.140625" customWidth="1"/>
    <col min="7950" max="7950" width="15.7109375" bestFit="1" customWidth="1"/>
    <col min="7956" max="7956" width="15" customWidth="1"/>
    <col min="7958" max="7958" width="13.42578125" customWidth="1"/>
    <col min="8193" max="8193" width="22.140625" customWidth="1"/>
    <col min="8194" max="8194" width="8.7109375" customWidth="1"/>
    <col min="8195" max="8195" width="17.42578125" customWidth="1"/>
    <col min="8197" max="8197" width="15.7109375" customWidth="1"/>
    <col min="8199" max="8199" width="19" customWidth="1"/>
    <col min="8200" max="8200" width="18.140625" customWidth="1"/>
    <col min="8201" max="8201" width="22.85546875" customWidth="1"/>
    <col min="8202" max="8202" width="32.140625" customWidth="1"/>
    <col min="8203" max="8203" width="24.42578125" customWidth="1"/>
    <col min="8204" max="8204" width="16.7109375" customWidth="1"/>
    <col min="8205" max="8205" width="20.140625" customWidth="1"/>
    <col min="8206" max="8206" width="15.7109375" bestFit="1" customWidth="1"/>
    <col min="8212" max="8212" width="15" customWidth="1"/>
    <col min="8214" max="8214" width="13.42578125" customWidth="1"/>
    <col min="8449" max="8449" width="22.140625" customWidth="1"/>
    <col min="8450" max="8450" width="8.7109375" customWidth="1"/>
    <col min="8451" max="8451" width="17.42578125" customWidth="1"/>
    <col min="8453" max="8453" width="15.7109375" customWidth="1"/>
    <col min="8455" max="8455" width="19" customWidth="1"/>
    <col min="8456" max="8456" width="18.140625" customWidth="1"/>
    <col min="8457" max="8457" width="22.85546875" customWidth="1"/>
    <col min="8458" max="8458" width="32.140625" customWidth="1"/>
    <col min="8459" max="8459" width="24.42578125" customWidth="1"/>
    <col min="8460" max="8460" width="16.7109375" customWidth="1"/>
    <col min="8461" max="8461" width="20.140625" customWidth="1"/>
    <col min="8462" max="8462" width="15.7109375" bestFit="1" customWidth="1"/>
    <col min="8468" max="8468" width="15" customWidth="1"/>
    <col min="8470" max="8470" width="13.42578125" customWidth="1"/>
    <col min="8705" max="8705" width="22.140625" customWidth="1"/>
    <col min="8706" max="8706" width="8.7109375" customWidth="1"/>
    <col min="8707" max="8707" width="17.42578125" customWidth="1"/>
    <col min="8709" max="8709" width="15.7109375" customWidth="1"/>
    <col min="8711" max="8711" width="19" customWidth="1"/>
    <col min="8712" max="8712" width="18.140625" customWidth="1"/>
    <col min="8713" max="8713" width="22.85546875" customWidth="1"/>
    <col min="8714" max="8714" width="32.140625" customWidth="1"/>
    <col min="8715" max="8715" width="24.42578125" customWidth="1"/>
    <col min="8716" max="8716" width="16.7109375" customWidth="1"/>
    <col min="8717" max="8717" width="20.140625" customWidth="1"/>
    <col min="8718" max="8718" width="15.7109375" bestFit="1" customWidth="1"/>
    <col min="8724" max="8724" width="15" customWidth="1"/>
    <col min="8726" max="8726" width="13.42578125" customWidth="1"/>
    <col min="8961" max="8961" width="22.140625" customWidth="1"/>
    <col min="8962" max="8962" width="8.7109375" customWidth="1"/>
    <col min="8963" max="8963" width="17.42578125" customWidth="1"/>
    <col min="8965" max="8965" width="15.7109375" customWidth="1"/>
    <col min="8967" max="8967" width="19" customWidth="1"/>
    <col min="8968" max="8968" width="18.140625" customWidth="1"/>
    <col min="8969" max="8969" width="22.85546875" customWidth="1"/>
    <col min="8970" max="8970" width="32.140625" customWidth="1"/>
    <col min="8971" max="8971" width="24.42578125" customWidth="1"/>
    <col min="8972" max="8972" width="16.7109375" customWidth="1"/>
    <col min="8973" max="8973" width="20.140625" customWidth="1"/>
    <col min="8974" max="8974" width="15.7109375" bestFit="1" customWidth="1"/>
    <col min="8980" max="8980" width="15" customWidth="1"/>
    <col min="8982" max="8982" width="13.42578125" customWidth="1"/>
    <col min="9217" max="9217" width="22.140625" customWidth="1"/>
    <col min="9218" max="9218" width="8.7109375" customWidth="1"/>
    <col min="9219" max="9219" width="17.42578125" customWidth="1"/>
    <col min="9221" max="9221" width="15.7109375" customWidth="1"/>
    <col min="9223" max="9223" width="19" customWidth="1"/>
    <col min="9224" max="9224" width="18.140625" customWidth="1"/>
    <col min="9225" max="9225" width="22.85546875" customWidth="1"/>
    <col min="9226" max="9226" width="32.140625" customWidth="1"/>
    <col min="9227" max="9227" width="24.42578125" customWidth="1"/>
    <col min="9228" max="9228" width="16.7109375" customWidth="1"/>
    <col min="9229" max="9229" width="20.140625" customWidth="1"/>
    <col min="9230" max="9230" width="15.7109375" bestFit="1" customWidth="1"/>
    <col min="9236" max="9236" width="15" customWidth="1"/>
    <col min="9238" max="9238" width="13.42578125" customWidth="1"/>
    <col min="9473" max="9473" width="22.140625" customWidth="1"/>
    <col min="9474" max="9474" width="8.7109375" customWidth="1"/>
    <col min="9475" max="9475" width="17.42578125" customWidth="1"/>
    <col min="9477" max="9477" width="15.7109375" customWidth="1"/>
    <col min="9479" max="9479" width="19" customWidth="1"/>
    <col min="9480" max="9480" width="18.140625" customWidth="1"/>
    <col min="9481" max="9481" width="22.85546875" customWidth="1"/>
    <col min="9482" max="9482" width="32.140625" customWidth="1"/>
    <col min="9483" max="9483" width="24.42578125" customWidth="1"/>
    <col min="9484" max="9484" width="16.7109375" customWidth="1"/>
    <col min="9485" max="9485" width="20.140625" customWidth="1"/>
    <col min="9486" max="9486" width="15.7109375" bestFit="1" customWidth="1"/>
    <col min="9492" max="9492" width="15" customWidth="1"/>
    <col min="9494" max="9494" width="13.42578125" customWidth="1"/>
    <col min="9729" max="9729" width="22.140625" customWidth="1"/>
    <col min="9730" max="9730" width="8.7109375" customWidth="1"/>
    <col min="9731" max="9731" width="17.42578125" customWidth="1"/>
    <col min="9733" max="9733" width="15.7109375" customWidth="1"/>
    <col min="9735" max="9735" width="19" customWidth="1"/>
    <col min="9736" max="9736" width="18.140625" customWidth="1"/>
    <col min="9737" max="9737" width="22.85546875" customWidth="1"/>
    <col min="9738" max="9738" width="32.140625" customWidth="1"/>
    <col min="9739" max="9739" width="24.42578125" customWidth="1"/>
    <col min="9740" max="9740" width="16.7109375" customWidth="1"/>
    <col min="9741" max="9741" width="20.140625" customWidth="1"/>
    <col min="9742" max="9742" width="15.7109375" bestFit="1" customWidth="1"/>
    <col min="9748" max="9748" width="15" customWidth="1"/>
    <col min="9750" max="9750" width="13.42578125" customWidth="1"/>
    <col min="9985" max="9985" width="22.140625" customWidth="1"/>
    <col min="9986" max="9986" width="8.7109375" customWidth="1"/>
    <col min="9987" max="9987" width="17.42578125" customWidth="1"/>
    <col min="9989" max="9989" width="15.7109375" customWidth="1"/>
    <col min="9991" max="9991" width="19" customWidth="1"/>
    <col min="9992" max="9992" width="18.140625" customWidth="1"/>
    <col min="9993" max="9993" width="22.85546875" customWidth="1"/>
    <col min="9994" max="9994" width="32.140625" customWidth="1"/>
    <col min="9995" max="9995" width="24.42578125" customWidth="1"/>
    <col min="9996" max="9996" width="16.7109375" customWidth="1"/>
    <col min="9997" max="9997" width="20.140625" customWidth="1"/>
    <col min="9998" max="9998" width="15.7109375" bestFit="1" customWidth="1"/>
    <col min="10004" max="10004" width="15" customWidth="1"/>
    <col min="10006" max="10006" width="13.42578125" customWidth="1"/>
    <col min="10241" max="10241" width="22.140625" customWidth="1"/>
    <col min="10242" max="10242" width="8.7109375" customWidth="1"/>
    <col min="10243" max="10243" width="17.42578125" customWidth="1"/>
    <col min="10245" max="10245" width="15.7109375" customWidth="1"/>
    <col min="10247" max="10247" width="19" customWidth="1"/>
    <col min="10248" max="10248" width="18.140625" customWidth="1"/>
    <col min="10249" max="10249" width="22.85546875" customWidth="1"/>
    <col min="10250" max="10250" width="32.140625" customWidth="1"/>
    <col min="10251" max="10251" width="24.42578125" customWidth="1"/>
    <col min="10252" max="10252" width="16.7109375" customWidth="1"/>
    <col min="10253" max="10253" width="20.140625" customWidth="1"/>
    <col min="10254" max="10254" width="15.7109375" bestFit="1" customWidth="1"/>
    <col min="10260" max="10260" width="15" customWidth="1"/>
    <col min="10262" max="10262" width="13.42578125" customWidth="1"/>
    <col min="10497" max="10497" width="22.140625" customWidth="1"/>
    <col min="10498" max="10498" width="8.7109375" customWidth="1"/>
    <col min="10499" max="10499" width="17.42578125" customWidth="1"/>
    <col min="10501" max="10501" width="15.7109375" customWidth="1"/>
    <col min="10503" max="10503" width="19" customWidth="1"/>
    <col min="10504" max="10504" width="18.140625" customWidth="1"/>
    <col min="10505" max="10505" width="22.85546875" customWidth="1"/>
    <col min="10506" max="10506" width="32.140625" customWidth="1"/>
    <col min="10507" max="10507" width="24.42578125" customWidth="1"/>
    <col min="10508" max="10508" width="16.7109375" customWidth="1"/>
    <col min="10509" max="10509" width="20.140625" customWidth="1"/>
    <col min="10510" max="10510" width="15.7109375" bestFit="1" customWidth="1"/>
    <col min="10516" max="10516" width="15" customWidth="1"/>
    <col min="10518" max="10518" width="13.42578125" customWidth="1"/>
    <col min="10753" max="10753" width="22.140625" customWidth="1"/>
    <col min="10754" max="10754" width="8.7109375" customWidth="1"/>
    <col min="10755" max="10755" width="17.42578125" customWidth="1"/>
    <col min="10757" max="10757" width="15.7109375" customWidth="1"/>
    <col min="10759" max="10759" width="19" customWidth="1"/>
    <col min="10760" max="10760" width="18.140625" customWidth="1"/>
    <col min="10761" max="10761" width="22.85546875" customWidth="1"/>
    <col min="10762" max="10762" width="32.140625" customWidth="1"/>
    <col min="10763" max="10763" width="24.42578125" customWidth="1"/>
    <col min="10764" max="10764" width="16.7109375" customWidth="1"/>
    <col min="10765" max="10765" width="20.140625" customWidth="1"/>
    <col min="10766" max="10766" width="15.7109375" bestFit="1" customWidth="1"/>
    <col min="10772" max="10772" width="15" customWidth="1"/>
    <col min="10774" max="10774" width="13.42578125" customWidth="1"/>
    <col min="11009" max="11009" width="22.140625" customWidth="1"/>
    <col min="11010" max="11010" width="8.7109375" customWidth="1"/>
    <col min="11011" max="11011" width="17.42578125" customWidth="1"/>
    <col min="11013" max="11013" width="15.7109375" customWidth="1"/>
    <col min="11015" max="11015" width="19" customWidth="1"/>
    <col min="11016" max="11016" width="18.140625" customWidth="1"/>
    <col min="11017" max="11017" width="22.85546875" customWidth="1"/>
    <col min="11018" max="11018" width="32.140625" customWidth="1"/>
    <col min="11019" max="11019" width="24.42578125" customWidth="1"/>
    <col min="11020" max="11020" width="16.7109375" customWidth="1"/>
    <col min="11021" max="11021" width="20.140625" customWidth="1"/>
    <col min="11022" max="11022" width="15.7109375" bestFit="1" customWidth="1"/>
    <col min="11028" max="11028" width="15" customWidth="1"/>
    <col min="11030" max="11030" width="13.42578125" customWidth="1"/>
    <col min="11265" max="11265" width="22.140625" customWidth="1"/>
    <col min="11266" max="11266" width="8.7109375" customWidth="1"/>
    <col min="11267" max="11267" width="17.42578125" customWidth="1"/>
    <col min="11269" max="11269" width="15.7109375" customWidth="1"/>
    <col min="11271" max="11271" width="19" customWidth="1"/>
    <col min="11272" max="11272" width="18.140625" customWidth="1"/>
    <col min="11273" max="11273" width="22.85546875" customWidth="1"/>
    <col min="11274" max="11274" width="32.140625" customWidth="1"/>
    <col min="11275" max="11275" width="24.42578125" customWidth="1"/>
    <col min="11276" max="11276" width="16.7109375" customWidth="1"/>
    <col min="11277" max="11277" width="20.140625" customWidth="1"/>
    <col min="11278" max="11278" width="15.7109375" bestFit="1" customWidth="1"/>
    <col min="11284" max="11284" width="15" customWidth="1"/>
    <col min="11286" max="11286" width="13.42578125" customWidth="1"/>
    <col min="11521" max="11521" width="22.140625" customWidth="1"/>
    <col min="11522" max="11522" width="8.7109375" customWidth="1"/>
    <col min="11523" max="11523" width="17.42578125" customWidth="1"/>
    <col min="11525" max="11525" width="15.7109375" customWidth="1"/>
    <col min="11527" max="11527" width="19" customWidth="1"/>
    <col min="11528" max="11528" width="18.140625" customWidth="1"/>
    <col min="11529" max="11529" width="22.85546875" customWidth="1"/>
    <col min="11530" max="11530" width="32.140625" customWidth="1"/>
    <col min="11531" max="11531" width="24.42578125" customWidth="1"/>
    <col min="11532" max="11532" width="16.7109375" customWidth="1"/>
    <col min="11533" max="11533" width="20.140625" customWidth="1"/>
    <col min="11534" max="11534" width="15.7109375" bestFit="1" customWidth="1"/>
    <col min="11540" max="11540" width="15" customWidth="1"/>
    <col min="11542" max="11542" width="13.42578125" customWidth="1"/>
    <col min="11777" max="11777" width="22.140625" customWidth="1"/>
    <col min="11778" max="11778" width="8.7109375" customWidth="1"/>
    <col min="11779" max="11779" width="17.42578125" customWidth="1"/>
    <col min="11781" max="11781" width="15.7109375" customWidth="1"/>
    <col min="11783" max="11783" width="19" customWidth="1"/>
    <col min="11784" max="11784" width="18.140625" customWidth="1"/>
    <col min="11785" max="11785" width="22.85546875" customWidth="1"/>
    <col min="11786" max="11786" width="32.140625" customWidth="1"/>
    <col min="11787" max="11787" width="24.42578125" customWidth="1"/>
    <col min="11788" max="11788" width="16.7109375" customWidth="1"/>
    <col min="11789" max="11789" width="20.140625" customWidth="1"/>
    <col min="11790" max="11790" width="15.7109375" bestFit="1" customWidth="1"/>
    <col min="11796" max="11796" width="15" customWidth="1"/>
    <col min="11798" max="11798" width="13.42578125" customWidth="1"/>
    <col min="12033" max="12033" width="22.140625" customWidth="1"/>
    <col min="12034" max="12034" width="8.7109375" customWidth="1"/>
    <col min="12035" max="12035" width="17.42578125" customWidth="1"/>
    <col min="12037" max="12037" width="15.7109375" customWidth="1"/>
    <col min="12039" max="12039" width="19" customWidth="1"/>
    <col min="12040" max="12040" width="18.140625" customWidth="1"/>
    <col min="12041" max="12041" width="22.85546875" customWidth="1"/>
    <col min="12042" max="12042" width="32.140625" customWidth="1"/>
    <col min="12043" max="12043" width="24.42578125" customWidth="1"/>
    <col min="12044" max="12044" width="16.7109375" customWidth="1"/>
    <col min="12045" max="12045" width="20.140625" customWidth="1"/>
    <col min="12046" max="12046" width="15.7109375" bestFit="1" customWidth="1"/>
    <col min="12052" max="12052" width="15" customWidth="1"/>
    <col min="12054" max="12054" width="13.42578125" customWidth="1"/>
    <col min="12289" max="12289" width="22.140625" customWidth="1"/>
    <col min="12290" max="12290" width="8.7109375" customWidth="1"/>
    <col min="12291" max="12291" width="17.42578125" customWidth="1"/>
    <col min="12293" max="12293" width="15.7109375" customWidth="1"/>
    <col min="12295" max="12295" width="19" customWidth="1"/>
    <col min="12296" max="12296" width="18.140625" customWidth="1"/>
    <col min="12297" max="12297" width="22.85546875" customWidth="1"/>
    <col min="12298" max="12298" width="32.140625" customWidth="1"/>
    <col min="12299" max="12299" width="24.42578125" customWidth="1"/>
    <col min="12300" max="12300" width="16.7109375" customWidth="1"/>
    <col min="12301" max="12301" width="20.140625" customWidth="1"/>
    <col min="12302" max="12302" width="15.7109375" bestFit="1" customWidth="1"/>
    <col min="12308" max="12308" width="15" customWidth="1"/>
    <col min="12310" max="12310" width="13.42578125" customWidth="1"/>
    <col min="12545" max="12545" width="22.140625" customWidth="1"/>
    <col min="12546" max="12546" width="8.7109375" customWidth="1"/>
    <col min="12547" max="12547" width="17.42578125" customWidth="1"/>
    <col min="12549" max="12549" width="15.7109375" customWidth="1"/>
    <col min="12551" max="12551" width="19" customWidth="1"/>
    <col min="12552" max="12552" width="18.140625" customWidth="1"/>
    <col min="12553" max="12553" width="22.85546875" customWidth="1"/>
    <col min="12554" max="12554" width="32.140625" customWidth="1"/>
    <col min="12555" max="12555" width="24.42578125" customWidth="1"/>
    <col min="12556" max="12556" width="16.7109375" customWidth="1"/>
    <col min="12557" max="12557" width="20.140625" customWidth="1"/>
    <col min="12558" max="12558" width="15.7109375" bestFit="1" customWidth="1"/>
    <col min="12564" max="12564" width="15" customWidth="1"/>
    <col min="12566" max="12566" width="13.42578125" customWidth="1"/>
    <col min="12801" max="12801" width="22.140625" customWidth="1"/>
    <col min="12802" max="12802" width="8.7109375" customWidth="1"/>
    <col min="12803" max="12803" width="17.42578125" customWidth="1"/>
    <col min="12805" max="12805" width="15.7109375" customWidth="1"/>
    <col min="12807" max="12807" width="19" customWidth="1"/>
    <col min="12808" max="12808" width="18.140625" customWidth="1"/>
    <col min="12809" max="12809" width="22.85546875" customWidth="1"/>
    <col min="12810" max="12810" width="32.140625" customWidth="1"/>
    <col min="12811" max="12811" width="24.42578125" customWidth="1"/>
    <col min="12812" max="12812" width="16.7109375" customWidth="1"/>
    <col min="12813" max="12813" width="20.140625" customWidth="1"/>
    <col min="12814" max="12814" width="15.7109375" bestFit="1" customWidth="1"/>
    <col min="12820" max="12820" width="15" customWidth="1"/>
    <col min="12822" max="12822" width="13.42578125" customWidth="1"/>
    <col min="13057" max="13057" width="22.140625" customWidth="1"/>
    <col min="13058" max="13058" width="8.7109375" customWidth="1"/>
    <col min="13059" max="13059" width="17.42578125" customWidth="1"/>
    <col min="13061" max="13061" width="15.7109375" customWidth="1"/>
    <col min="13063" max="13063" width="19" customWidth="1"/>
    <col min="13064" max="13064" width="18.140625" customWidth="1"/>
    <col min="13065" max="13065" width="22.85546875" customWidth="1"/>
    <col min="13066" max="13066" width="32.140625" customWidth="1"/>
    <col min="13067" max="13067" width="24.42578125" customWidth="1"/>
    <col min="13068" max="13068" width="16.7109375" customWidth="1"/>
    <col min="13069" max="13069" width="20.140625" customWidth="1"/>
    <col min="13070" max="13070" width="15.7109375" bestFit="1" customWidth="1"/>
    <col min="13076" max="13076" width="15" customWidth="1"/>
    <col min="13078" max="13078" width="13.42578125" customWidth="1"/>
    <col min="13313" max="13313" width="22.140625" customWidth="1"/>
    <col min="13314" max="13314" width="8.7109375" customWidth="1"/>
    <col min="13315" max="13315" width="17.42578125" customWidth="1"/>
    <col min="13317" max="13317" width="15.7109375" customWidth="1"/>
    <col min="13319" max="13319" width="19" customWidth="1"/>
    <col min="13320" max="13320" width="18.140625" customWidth="1"/>
    <col min="13321" max="13321" width="22.85546875" customWidth="1"/>
    <col min="13322" max="13322" width="32.140625" customWidth="1"/>
    <col min="13323" max="13323" width="24.42578125" customWidth="1"/>
    <col min="13324" max="13324" width="16.7109375" customWidth="1"/>
    <col min="13325" max="13325" width="20.140625" customWidth="1"/>
    <col min="13326" max="13326" width="15.7109375" bestFit="1" customWidth="1"/>
    <col min="13332" max="13332" width="15" customWidth="1"/>
    <col min="13334" max="13334" width="13.42578125" customWidth="1"/>
    <col min="13569" max="13569" width="22.140625" customWidth="1"/>
    <col min="13570" max="13570" width="8.7109375" customWidth="1"/>
    <col min="13571" max="13571" width="17.42578125" customWidth="1"/>
    <col min="13573" max="13573" width="15.7109375" customWidth="1"/>
    <col min="13575" max="13575" width="19" customWidth="1"/>
    <col min="13576" max="13576" width="18.140625" customWidth="1"/>
    <col min="13577" max="13577" width="22.85546875" customWidth="1"/>
    <col min="13578" max="13578" width="32.140625" customWidth="1"/>
    <col min="13579" max="13579" width="24.42578125" customWidth="1"/>
    <col min="13580" max="13580" width="16.7109375" customWidth="1"/>
    <col min="13581" max="13581" width="20.140625" customWidth="1"/>
    <col min="13582" max="13582" width="15.7109375" bestFit="1" customWidth="1"/>
    <col min="13588" max="13588" width="15" customWidth="1"/>
    <col min="13590" max="13590" width="13.42578125" customWidth="1"/>
    <col min="13825" max="13825" width="22.140625" customWidth="1"/>
    <col min="13826" max="13826" width="8.7109375" customWidth="1"/>
    <col min="13827" max="13827" width="17.42578125" customWidth="1"/>
    <col min="13829" max="13829" width="15.7109375" customWidth="1"/>
    <col min="13831" max="13831" width="19" customWidth="1"/>
    <col min="13832" max="13832" width="18.140625" customWidth="1"/>
    <col min="13833" max="13833" width="22.85546875" customWidth="1"/>
    <col min="13834" max="13834" width="32.140625" customWidth="1"/>
    <col min="13835" max="13835" width="24.42578125" customWidth="1"/>
    <col min="13836" max="13836" width="16.7109375" customWidth="1"/>
    <col min="13837" max="13837" width="20.140625" customWidth="1"/>
    <col min="13838" max="13838" width="15.7109375" bestFit="1" customWidth="1"/>
    <col min="13844" max="13844" width="15" customWidth="1"/>
    <col min="13846" max="13846" width="13.42578125" customWidth="1"/>
    <col min="14081" max="14081" width="22.140625" customWidth="1"/>
    <col min="14082" max="14082" width="8.7109375" customWidth="1"/>
    <col min="14083" max="14083" width="17.42578125" customWidth="1"/>
    <col min="14085" max="14085" width="15.7109375" customWidth="1"/>
    <col min="14087" max="14087" width="19" customWidth="1"/>
    <col min="14088" max="14088" width="18.140625" customWidth="1"/>
    <col min="14089" max="14089" width="22.85546875" customWidth="1"/>
    <col min="14090" max="14090" width="32.140625" customWidth="1"/>
    <col min="14091" max="14091" width="24.42578125" customWidth="1"/>
    <col min="14092" max="14092" width="16.7109375" customWidth="1"/>
    <col min="14093" max="14093" width="20.140625" customWidth="1"/>
    <col min="14094" max="14094" width="15.7109375" bestFit="1" customWidth="1"/>
    <col min="14100" max="14100" width="15" customWidth="1"/>
    <col min="14102" max="14102" width="13.42578125" customWidth="1"/>
    <col min="14337" max="14337" width="22.140625" customWidth="1"/>
    <col min="14338" max="14338" width="8.7109375" customWidth="1"/>
    <col min="14339" max="14339" width="17.42578125" customWidth="1"/>
    <col min="14341" max="14341" width="15.7109375" customWidth="1"/>
    <col min="14343" max="14343" width="19" customWidth="1"/>
    <col min="14344" max="14344" width="18.140625" customWidth="1"/>
    <col min="14345" max="14345" width="22.85546875" customWidth="1"/>
    <col min="14346" max="14346" width="32.140625" customWidth="1"/>
    <col min="14347" max="14347" width="24.42578125" customWidth="1"/>
    <col min="14348" max="14348" width="16.7109375" customWidth="1"/>
    <col min="14349" max="14349" width="20.140625" customWidth="1"/>
    <col min="14350" max="14350" width="15.7109375" bestFit="1" customWidth="1"/>
    <col min="14356" max="14356" width="15" customWidth="1"/>
    <col min="14358" max="14358" width="13.42578125" customWidth="1"/>
    <col min="14593" max="14593" width="22.140625" customWidth="1"/>
    <col min="14594" max="14594" width="8.7109375" customWidth="1"/>
    <col min="14595" max="14595" width="17.42578125" customWidth="1"/>
    <col min="14597" max="14597" width="15.7109375" customWidth="1"/>
    <col min="14599" max="14599" width="19" customWidth="1"/>
    <col min="14600" max="14600" width="18.140625" customWidth="1"/>
    <col min="14601" max="14601" width="22.85546875" customWidth="1"/>
    <col min="14602" max="14602" width="32.140625" customWidth="1"/>
    <col min="14603" max="14603" width="24.42578125" customWidth="1"/>
    <col min="14604" max="14604" width="16.7109375" customWidth="1"/>
    <col min="14605" max="14605" width="20.140625" customWidth="1"/>
    <col min="14606" max="14606" width="15.7109375" bestFit="1" customWidth="1"/>
    <col min="14612" max="14612" width="15" customWidth="1"/>
    <col min="14614" max="14614" width="13.42578125" customWidth="1"/>
    <col min="14849" max="14849" width="22.140625" customWidth="1"/>
    <col min="14850" max="14850" width="8.7109375" customWidth="1"/>
    <col min="14851" max="14851" width="17.42578125" customWidth="1"/>
    <col min="14853" max="14853" width="15.7109375" customWidth="1"/>
    <col min="14855" max="14855" width="19" customWidth="1"/>
    <col min="14856" max="14856" width="18.140625" customWidth="1"/>
    <col min="14857" max="14857" width="22.85546875" customWidth="1"/>
    <col min="14858" max="14858" width="32.140625" customWidth="1"/>
    <col min="14859" max="14859" width="24.42578125" customWidth="1"/>
    <col min="14860" max="14860" width="16.7109375" customWidth="1"/>
    <col min="14861" max="14861" width="20.140625" customWidth="1"/>
    <col min="14862" max="14862" width="15.7109375" bestFit="1" customWidth="1"/>
    <col min="14868" max="14868" width="15" customWidth="1"/>
    <col min="14870" max="14870" width="13.42578125" customWidth="1"/>
    <col min="15105" max="15105" width="22.140625" customWidth="1"/>
    <col min="15106" max="15106" width="8.7109375" customWidth="1"/>
    <col min="15107" max="15107" width="17.42578125" customWidth="1"/>
    <col min="15109" max="15109" width="15.7109375" customWidth="1"/>
    <col min="15111" max="15111" width="19" customWidth="1"/>
    <col min="15112" max="15112" width="18.140625" customWidth="1"/>
    <col min="15113" max="15113" width="22.85546875" customWidth="1"/>
    <col min="15114" max="15114" width="32.140625" customWidth="1"/>
    <col min="15115" max="15115" width="24.42578125" customWidth="1"/>
    <col min="15116" max="15116" width="16.7109375" customWidth="1"/>
    <col min="15117" max="15117" width="20.140625" customWidth="1"/>
    <col min="15118" max="15118" width="15.7109375" bestFit="1" customWidth="1"/>
    <col min="15124" max="15124" width="15" customWidth="1"/>
    <col min="15126" max="15126" width="13.42578125" customWidth="1"/>
    <col min="15361" max="15361" width="22.140625" customWidth="1"/>
    <col min="15362" max="15362" width="8.7109375" customWidth="1"/>
    <col min="15363" max="15363" width="17.42578125" customWidth="1"/>
    <col min="15365" max="15365" width="15.7109375" customWidth="1"/>
    <col min="15367" max="15367" width="19" customWidth="1"/>
    <col min="15368" max="15368" width="18.140625" customWidth="1"/>
    <col min="15369" max="15369" width="22.85546875" customWidth="1"/>
    <col min="15370" max="15370" width="32.140625" customWidth="1"/>
    <col min="15371" max="15371" width="24.42578125" customWidth="1"/>
    <col min="15372" max="15372" width="16.7109375" customWidth="1"/>
    <col min="15373" max="15373" width="20.140625" customWidth="1"/>
    <col min="15374" max="15374" width="15.7109375" bestFit="1" customWidth="1"/>
    <col min="15380" max="15380" width="15" customWidth="1"/>
    <col min="15382" max="15382" width="13.42578125" customWidth="1"/>
    <col min="15617" max="15617" width="22.140625" customWidth="1"/>
    <col min="15618" max="15618" width="8.7109375" customWidth="1"/>
    <col min="15619" max="15619" width="17.42578125" customWidth="1"/>
    <col min="15621" max="15621" width="15.7109375" customWidth="1"/>
    <col min="15623" max="15623" width="19" customWidth="1"/>
    <col min="15624" max="15624" width="18.140625" customWidth="1"/>
    <col min="15625" max="15625" width="22.85546875" customWidth="1"/>
    <col min="15626" max="15626" width="32.140625" customWidth="1"/>
    <col min="15627" max="15627" width="24.42578125" customWidth="1"/>
    <col min="15628" max="15628" width="16.7109375" customWidth="1"/>
    <col min="15629" max="15629" width="20.140625" customWidth="1"/>
    <col min="15630" max="15630" width="15.7109375" bestFit="1" customWidth="1"/>
    <col min="15636" max="15636" width="15" customWidth="1"/>
    <col min="15638" max="15638" width="13.42578125" customWidth="1"/>
    <col min="15873" max="15873" width="22.140625" customWidth="1"/>
    <col min="15874" max="15874" width="8.7109375" customWidth="1"/>
    <col min="15875" max="15875" width="17.42578125" customWidth="1"/>
    <col min="15877" max="15877" width="15.7109375" customWidth="1"/>
    <col min="15879" max="15879" width="19" customWidth="1"/>
    <col min="15880" max="15880" width="18.140625" customWidth="1"/>
    <col min="15881" max="15881" width="22.85546875" customWidth="1"/>
    <col min="15882" max="15882" width="32.140625" customWidth="1"/>
    <col min="15883" max="15883" width="24.42578125" customWidth="1"/>
    <col min="15884" max="15884" width="16.7109375" customWidth="1"/>
    <col min="15885" max="15885" width="20.140625" customWidth="1"/>
    <col min="15886" max="15886" width="15.7109375" bestFit="1" customWidth="1"/>
    <col min="15892" max="15892" width="15" customWidth="1"/>
    <col min="15894" max="15894" width="13.42578125" customWidth="1"/>
    <col min="16129" max="16129" width="22.140625" customWidth="1"/>
    <col min="16130" max="16130" width="8.7109375" customWidth="1"/>
    <col min="16131" max="16131" width="17.42578125" customWidth="1"/>
    <col min="16133" max="16133" width="15.7109375" customWidth="1"/>
    <col min="16135" max="16135" width="19" customWidth="1"/>
    <col min="16136" max="16136" width="18.140625" customWidth="1"/>
    <col min="16137" max="16137" width="22.85546875" customWidth="1"/>
    <col min="16138" max="16138" width="32.140625" customWidth="1"/>
    <col min="16139" max="16139" width="24.42578125" customWidth="1"/>
    <col min="16140" max="16140" width="16.7109375" customWidth="1"/>
    <col min="16141" max="16141" width="20.140625" customWidth="1"/>
    <col min="16142" max="16142" width="15.7109375" bestFit="1" customWidth="1"/>
    <col min="16148" max="16148" width="15" customWidth="1"/>
    <col min="16150" max="16150" width="13.42578125" customWidth="1"/>
  </cols>
  <sheetData>
    <row r="1" spans="1:22" ht="15.75" x14ac:dyDescent="0.25">
      <c r="A1" s="1" t="s">
        <v>0</v>
      </c>
      <c r="B1" s="1"/>
      <c r="C1" s="2"/>
      <c r="D1" s="1"/>
      <c r="E1" s="2"/>
      <c r="F1" s="1"/>
      <c r="G1" s="2"/>
      <c r="H1" s="60" t="s">
        <v>0</v>
      </c>
      <c r="I1" s="2"/>
      <c r="J1" s="1"/>
      <c r="K1" s="1"/>
      <c r="L1" s="96"/>
      <c r="M1" s="96"/>
      <c r="N1" s="96"/>
      <c r="O1" s="1"/>
      <c r="P1" s="1"/>
      <c r="Q1" s="1"/>
      <c r="R1" s="1"/>
      <c r="S1" s="1"/>
      <c r="T1" s="1"/>
      <c r="U1" s="1"/>
      <c r="V1" s="2"/>
    </row>
    <row r="2" spans="1:22" ht="15.75" x14ac:dyDescent="0.25">
      <c r="A2" s="1" t="s">
        <v>138</v>
      </c>
      <c r="B2" s="1"/>
      <c r="C2" s="2"/>
      <c r="D2" s="1"/>
      <c r="E2" s="2"/>
      <c r="F2" s="1"/>
      <c r="G2" s="2"/>
      <c r="H2" s="60" t="s">
        <v>182</v>
      </c>
      <c r="I2" s="2"/>
      <c r="J2" s="1"/>
      <c r="K2" s="1"/>
      <c r="L2" s="96"/>
      <c r="M2" s="96"/>
      <c r="N2" s="96"/>
      <c r="O2" s="1"/>
      <c r="P2" s="1"/>
      <c r="Q2" s="1"/>
      <c r="R2" s="1"/>
      <c r="S2" s="1"/>
      <c r="T2" s="1"/>
      <c r="U2" s="1"/>
      <c r="V2" s="2"/>
    </row>
    <row r="3" spans="1:22" ht="15.75" x14ac:dyDescent="0.25">
      <c r="A3" s="3" t="s">
        <v>89</v>
      </c>
      <c r="B3" s="1"/>
      <c r="C3" s="2"/>
      <c r="D3" s="1"/>
      <c r="E3" s="2"/>
      <c r="F3" s="1"/>
      <c r="G3" s="2"/>
      <c r="H3" s="165" t="s">
        <v>89</v>
      </c>
      <c r="I3" s="306"/>
      <c r="J3" s="1"/>
      <c r="K3" s="1"/>
      <c r="L3" s="96"/>
      <c r="M3" s="96"/>
      <c r="N3" s="96"/>
      <c r="O3" s="1"/>
      <c r="P3" s="1"/>
      <c r="Q3" s="1"/>
      <c r="R3" s="1"/>
      <c r="S3" s="1"/>
      <c r="T3" s="1"/>
      <c r="U3" s="1"/>
      <c r="V3" s="2"/>
    </row>
    <row r="4" spans="1:22" ht="15.75" x14ac:dyDescent="0.25">
      <c r="A4" s="1" t="s">
        <v>2</v>
      </c>
      <c r="B4" s="1"/>
      <c r="C4" s="2"/>
      <c r="D4" s="1"/>
      <c r="E4" s="2"/>
      <c r="F4" s="1"/>
      <c r="G4" s="2"/>
      <c r="H4" s="60" t="s">
        <v>2</v>
      </c>
      <c r="I4" s="2"/>
      <c r="J4" s="1"/>
      <c r="K4" s="1"/>
      <c r="L4" s="96"/>
      <c r="M4" s="96"/>
      <c r="N4" s="96"/>
      <c r="O4" s="1"/>
      <c r="P4" s="1"/>
      <c r="Q4" s="1"/>
      <c r="R4" s="1"/>
      <c r="S4" s="1"/>
      <c r="T4" s="1"/>
      <c r="U4" s="1"/>
      <c r="V4" s="2"/>
    </row>
    <row r="6" spans="1:22" x14ac:dyDescent="0.25">
      <c r="A6" s="382" t="s">
        <v>3</v>
      </c>
      <c r="B6" s="383"/>
      <c r="C6" s="383"/>
      <c r="D6" s="383"/>
      <c r="E6" s="383"/>
      <c r="F6" s="383"/>
      <c r="G6" s="383"/>
      <c r="H6" s="383"/>
      <c r="I6" s="384"/>
      <c r="J6" s="90"/>
      <c r="K6" s="90"/>
      <c r="L6" s="97"/>
      <c r="M6" s="326" t="s">
        <v>4</v>
      </c>
      <c r="N6" s="326"/>
      <c r="O6" s="326"/>
      <c r="P6" s="326"/>
      <c r="Q6" s="326"/>
      <c r="R6" s="326"/>
      <c r="S6" s="326"/>
      <c r="T6" s="326"/>
      <c r="U6" s="326"/>
      <c r="V6" s="326"/>
    </row>
    <row r="7" spans="1:22" x14ac:dyDescent="0.25">
      <c r="A7" s="385" t="s">
        <v>5</v>
      </c>
      <c r="B7" s="385" t="s">
        <v>6</v>
      </c>
      <c r="C7" s="385" t="s">
        <v>7</v>
      </c>
      <c r="D7" s="386" t="s">
        <v>8</v>
      </c>
      <c r="E7" s="386" t="s">
        <v>9</v>
      </c>
      <c r="F7" s="386" t="s">
        <v>10</v>
      </c>
      <c r="G7" s="386" t="s">
        <v>11</v>
      </c>
      <c r="H7" s="11"/>
      <c r="I7" s="386" t="s">
        <v>12</v>
      </c>
      <c r="J7" s="380" t="s">
        <v>13</v>
      </c>
      <c r="K7" s="380" t="s">
        <v>14</v>
      </c>
      <c r="L7" s="381" t="s">
        <v>15</v>
      </c>
      <c r="M7" s="327" t="s">
        <v>16</v>
      </c>
      <c r="N7" s="327"/>
      <c r="O7" s="327"/>
      <c r="P7" s="327"/>
      <c r="Q7" s="91" t="s">
        <v>17</v>
      </c>
      <c r="R7" s="91"/>
      <c r="S7" s="91"/>
      <c r="T7" s="91"/>
      <c r="U7" s="91"/>
      <c r="V7" s="92"/>
    </row>
    <row r="8" spans="1:22" ht="51" x14ac:dyDescent="0.25">
      <c r="A8" s="385"/>
      <c r="B8" s="385"/>
      <c r="C8" s="385"/>
      <c r="D8" s="386"/>
      <c r="E8" s="386"/>
      <c r="F8" s="386"/>
      <c r="G8" s="386"/>
      <c r="H8" s="11" t="s">
        <v>18</v>
      </c>
      <c r="I8" s="386"/>
      <c r="J8" s="380"/>
      <c r="K8" s="380"/>
      <c r="L8" s="381"/>
      <c r="M8" s="99" t="s">
        <v>19</v>
      </c>
      <c r="N8" s="99" t="s">
        <v>20</v>
      </c>
      <c r="O8" s="11" t="s">
        <v>21</v>
      </c>
      <c r="P8" s="11" t="s">
        <v>22</v>
      </c>
      <c r="Q8" s="11" t="s">
        <v>23</v>
      </c>
      <c r="R8" s="11" t="s">
        <v>24</v>
      </c>
      <c r="S8" s="11" t="s">
        <v>25</v>
      </c>
      <c r="T8" s="93" t="s">
        <v>26</v>
      </c>
      <c r="U8" s="11" t="s">
        <v>27</v>
      </c>
      <c r="V8" s="11" t="s">
        <v>28</v>
      </c>
    </row>
    <row r="9" spans="1:22" ht="165" x14ac:dyDescent="0.25">
      <c r="A9" s="35" t="s">
        <v>90</v>
      </c>
      <c r="B9" s="51" t="s">
        <v>91</v>
      </c>
      <c r="C9" s="35" t="s">
        <v>92</v>
      </c>
      <c r="D9" s="16" t="s">
        <v>93</v>
      </c>
      <c r="E9" s="35" t="s">
        <v>94</v>
      </c>
      <c r="F9" s="17" t="s">
        <v>95</v>
      </c>
      <c r="G9" s="35" t="s">
        <v>96</v>
      </c>
      <c r="H9" s="34">
        <v>2020003660049</v>
      </c>
      <c r="I9" s="35" t="s">
        <v>97</v>
      </c>
      <c r="J9" s="35" t="s">
        <v>98</v>
      </c>
      <c r="K9" s="35" t="s">
        <v>99</v>
      </c>
      <c r="L9" s="98">
        <f>+M9</f>
        <v>320000000</v>
      </c>
      <c r="M9" s="100">
        <v>320000000</v>
      </c>
      <c r="N9" s="45">
        <v>0</v>
      </c>
      <c r="O9" s="16">
        <v>0</v>
      </c>
      <c r="P9" s="16">
        <v>0</v>
      </c>
      <c r="Q9" s="16">
        <v>0</v>
      </c>
      <c r="R9" s="16">
        <v>0</v>
      </c>
      <c r="S9" s="16">
        <v>0</v>
      </c>
      <c r="T9" s="16">
        <v>0</v>
      </c>
      <c r="U9" s="16">
        <v>0</v>
      </c>
      <c r="V9" s="35" t="s">
        <v>100</v>
      </c>
    </row>
    <row r="10" spans="1:22" ht="165" x14ac:dyDescent="0.25">
      <c r="A10" s="35" t="s">
        <v>90</v>
      </c>
      <c r="B10" s="51" t="s">
        <v>91</v>
      </c>
      <c r="C10" s="35" t="s">
        <v>92</v>
      </c>
      <c r="D10" s="16" t="s">
        <v>93</v>
      </c>
      <c r="E10" s="35" t="s">
        <v>94</v>
      </c>
      <c r="F10" s="17" t="s">
        <v>101</v>
      </c>
      <c r="G10" s="35" t="s">
        <v>102</v>
      </c>
      <c r="H10" s="34">
        <v>2020003660049</v>
      </c>
      <c r="I10" s="35" t="s">
        <v>97</v>
      </c>
      <c r="J10" s="35" t="s">
        <v>98</v>
      </c>
      <c r="K10" s="35" t="s">
        <v>99</v>
      </c>
      <c r="L10" s="98">
        <f>+M10</f>
        <v>130000000</v>
      </c>
      <c r="M10" s="100">
        <v>130000000</v>
      </c>
      <c r="N10" s="45">
        <v>0</v>
      </c>
      <c r="O10" s="16">
        <v>0</v>
      </c>
      <c r="P10" s="16">
        <v>0</v>
      </c>
      <c r="Q10" s="16">
        <v>0</v>
      </c>
      <c r="R10" s="16">
        <v>0</v>
      </c>
      <c r="S10" s="16">
        <v>0</v>
      </c>
      <c r="T10" s="16">
        <v>0</v>
      </c>
      <c r="U10" s="16">
        <v>0</v>
      </c>
      <c r="V10" s="35" t="s">
        <v>100</v>
      </c>
    </row>
    <row r="11" spans="1:22" ht="167.25" x14ac:dyDescent="0.25">
      <c r="A11" s="35" t="s">
        <v>90</v>
      </c>
      <c r="B11" s="35" t="s">
        <v>103</v>
      </c>
      <c r="C11" s="35" t="s">
        <v>104</v>
      </c>
      <c r="D11" s="16" t="s">
        <v>105</v>
      </c>
      <c r="E11" s="35" t="s">
        <v>106</v>
      </c>
      <c r="F11" s="17" t="s">
        <v>107</v>
      </c>
      <c r="G11" s="35" t="s">
        <v>108</v>
      </c>
      <c r="H11" s="47">
        <v>2020003660048</v>
      </c>
      <c r="I11" s="94" t="s">
        <v>109</v>
      </c>
      <c r="J11" s="35" t="s">
        <v>110</v>
      </c>
      <c r="K11" s="35" t="s">
        <v>111</v>
      </c>
      <c r="L11" s="98">
        <f>+M11+N11</f>
        <v>1780000000</v>
      </c>
      <c r="M11" s="100">
        <v>280000000</v>
      </c>
      <c r="N11" s="100">
        <v>1500000000</v>
      </c>
      <c r="O11" s="16">
        <v>0</v>
      </c>
      <c r="P11" s="16">
        <v>0</v>
      </c>
      <c r="Q11" s="16">
        <v>0</v>
      </c>
      <c r="R11" s="16">
        <v>0</v>
      </c>
      <c r="S11" s="16">
        <v>0</v>
      </c>
      <c r="T11" s="16">
        <v>0</v>
      </c>
      <c r="U11" s="16">
        <v>0</v>
      </c>
      <c r="V11" s="35" t="s">
        <v>112</v>
      </c>
    </row>
    <row r="12" spans="1:22" ht="135" x14ac:dyDescent="0.25">
      <c r="A12" s="35" t="s">
        <v>90</v>
      </c>
      <c r="B12" s="35" t="s">
        <v>103</v>
      </c>
      <c r="C12" s="35" t="s">
        <v>104</v>
      </c>
      <c r="D12" s="16" t="s">
        <v>105</v>
      </c>
      <c r="E12" s="35" t="s">
        <v>106</v>
      </c>
      <c r="F12" s="17" t="s">
        <v>113</v>
      </c>
      <c r="G12" s="94" t="s">
        <v>114</v>
      </c>
      <c r="H12" s="47">
        <v>2020003660048</v>
      </c>
      <c r="I12" s="94" t="s">
        <v>109</v>
      </c>
      <c r="J12" s="35" t="s">
        <v>110</v>
      </c>
      <c r="K12" s="35" t="s">
        <v>115</v>
      </c>
      <c r="L12" s="98">
        <f t="shared" ref="L12:L17" si="0">+M12</f>
        <v>100000000</v>
      </c>
      <c r="M12" s="100">
        <v>100000000</v>
      </c>
      <c r="N12" s="45">
        <v>0</v>
      </c>
      <c r="O12" s="16">
        <v>0</v>
      </c>
      <c r="P12" s="16">
        <v>0</v>
      </c>
      <c r="Q12" s="16">
        <v>0</v>
      </c>
      <c r="R12" s="16">
        <v>0</v>
      </c>
      <c r="S12" s="16">
        <v>0</v>
      </c>
      <c r="T12" s="16">
        <v>0</v>
      </c>
      <c r="U12" s="16">
        <v>0</v>
      </c>
      <c r="V12" s="35" t="s">
        <v>112</v>
      </c>
    </row>
    <row r="13" spans="1:22" ht="135" x14ac:dyDescent="0.25">
      <c r="A13" s="35" t="s">
        <v>90</v>
      </c>
      <c r="B13" s="35" t="s">
        <v>103</v>
      </c>
      <c r="C13" s="35" t="s">
        <v>104</v>
      </c>
      <c r="D13" s="16" t="s">
        <v>105</v>
      </c>
      <c r="E13" s="35" t="s">
        <v>106</v>
      </c>
      <c r="F13" s="17" t="s">
        <v>116</v>
      </c>
      <c r="G13" s="35" t="s">
        <v>117</v>
      </c>
      <c r="H13" s="47">
        <v>2020003660048</v>
      </c>
      <c r="I13" s="94" t="s">
        <v>109</v>
      </c>
      <c r="J13" s="35" t="s">
        <v>110</v>
      </c>
      <c r="K13" s="35" t="s">
        <v>115</v>
      </c>
      <c r="L13" s="98">
        <f t="shared" si="0"/>
        <v>50000000</v>
      </c>
      <c r="M13" s="100">
        <v>50000000</v>
      </c>
      <c r="N13" s="45">
        <v>0</v>
      </c>
      <c r="O13" s="16">
        <v>0</v>
      </c>
      <c r="P13" s="16">
        <v>0</v>
      </c>
      <c r="Q13" s="16">
        <v>0</v>
      </c>
      <c r="R13" s="16">
        <v>0</v>
      </c>
      <c r="S13" s="16">
        <v>0</v>
      </c>
      <c r="T13" s="16">
        <v>0</v>
      </c>
      <c r="U13" s="16">
        <v>0</v>
      </c>
      <c r="V13" s="35" t="s">
        <v>112</v>
      </c>
    </row>
    <row r="14" spans="1:22" ht="165" x14ac:dyDescent="0.25">
      <c r="A14" s="35" t="s">
        <v>90</v>
      </c>
      <c r="B14" s="35" t="s">
        <v>118</v>
      </c>
      <c r="C14" s="35" t="s">
        <v>119</v>
      </c>
      <c r="D14" s="16" t="s">
        <v>120</v>
      </c>
      <c r="E14" s="35" t="s">
        <v>121</v>
      </c>
      <c r="F14" s="16" t="s">
        <v>122</v>
      </c>
      <c r="G14" s="35" t="s">
        <v>123</v>
      </c>
      <c r="H14" s="95">
        <v>2020003660046</v>
      </c>
      <c r="I14" s="35" t="s">
        <v>124</v>
      </c>
      <c r="J14" s="35" t="s">
        <v>125</v>
      </c>
      <c r="K14" s="35" t="s">
        <v>126</v>
      </c>
      <c r="L14" s="98">
        <f t="shared" si="0"/>
        <v>130000000</v>
      </c>
      <c r="M14" s="100">
        <v>130000000</v>
      </c>
      <c r="N14" s="45">
        <v>0</v>
      </c>
      <c r="O14" s="16">
        <v>0</v>
      </c>
      <c r="P14" s="16">
        <v>0</v>
      </c>
      <c r="Q14" s="16">
        <v>0</v>
      </c>
      <c r="R14" s="16">
        <v>0</v>
      </c>
      <c r="S14" s="16">
        <v>0</v>
      </c>
      <c r="T14" s="16">
        <v>0</v>
      </c>
      <c r="U14" s="16">
        <v>0</v>
      </c>
      <c r="V14" s="35" t="s">
        <v>100</v>
      </c>
    </row>
    <row r="15" spans="1:22" ht="165" x14ac:dyDescent="0.25">
      <c r="A15" s="35" t="s">
        <v>90</v>
      </c>
      <c r="B15" s="35" t="s">
        <v>118</v>
      </c>
      <c r="C15" s="35" t="s">
        <v>119</v>
      </c>
      <c r="D15" s="16" t="s">
        <v>120</v>
      </c>
      <c r="E15" s="35" t="s">
        <v>121</v>
      </c>
      <c r="F15" s="16" t="s">
        <v>127</v>
      </c>
      <c r="G15" s="35" t="s">
        <v>128</v>
      </c>
      <c r="H15" s="95">
        <v>2020003660046</v>
      </c>
      <c r="I15" s="35" t="s">
        <v>124</v>
      </c>
      <c r="J15" s="35" t="s">
        <v>125</v>
      </c>
      <c r="K15" s="35" t="s">
        <v>126</v>
      </c>
      <c r="L15" s="98">
        <f t="shared" si="0"/>
        <v>80000000</v>
      </c>
      <c r="M15" s="100">
        <v>80000000</v>
      </c>
      <c r="N15" s="45">
        <v>0</v>
      </c>
      <c r="O15" s="16">
        <v>0</v>
      </c>
      <c r="P15" s="16">
        <v>0</v>
      </c>
      <c r="Q15" s="16">
        <v>0</v>
      </c>
      <c r="R15" s="16">
        <v>0</v>
      </c>
      <c r="S15" s="16">
        <v>0</v>
      </c>
      <c r="T15" s="16">
        <v>0</v>
      </c>
      <c r="U15" s="16">
        <v>0</v>
      </c>
      <c r="V15" s="35" t="s">
        <v>100</v>
      </c>
    </row>
    <row r="16" spans="1:22" ht="165" x14ac:dyDescent="0.25">
      <c r="A16" s="35" t="s">
        <v>90</v>
      </c>
      <c r="B16" s="35" t="s">
        <v>118</v>
      </c>
      <c r="C16" s="35" t="s">
        <v>119</v>
      </c>
      <c r="D16" s="16" t="s">
        <v>129</v>
      </c>
      <c r="E16" s="35" t="s">
        <v>130</v>
      </c>
      <c r="F16" s="16" t="s">
        <v>131</v>
      </c>
      <c r="G16" s="35" t="s">
        <v>132</v>
      </c>
      <c r="H16" s="95">
        <v>2020003660050</v>
      </c>
      <c r="I16" s="35" t="s">
        <v>133</v>
      </c>
      <c r="J16" s="35" t="s">
        <v>134</v>
      </c>
      <c r="K16" s="35" t="s">
        <v>135</v>
      </c>
      <c r="L16" s="98">
        <f t="shared" si="0"/>
        <v>70000000</v>
      </c>
      <c r="M16" s="100">
        <v>70000000</v>
      </c>
      <c r="N16" s="45">
        <v>0</v>
      </c>
      <c r="O16" s="16">
        <v>0</v>
      </c>
      <c r="P16" s="16">
        <v>0</v>
      </c>
      <c r="Q16" s="16">
        <v>0</v>
      </c>
      <c r="R16" s="16">
        <v>0</v>
      </c>
      <c r="S16" s="16">
        <v>0</v>
      </c>
      <c r="T16" s="16">
        <v>0</v>
      </c>
      <c r="U16" s="16">
        <v>0</v>
      </c>
      <c r="V16" s="35" t="s">
        <v>100</v>
      </c>
    </row>
    <row r="17" spans="1:22" ht="165" x14ac:dyDescent="0.25">
      <c r="A17" s="35" t="s">
        <v>90</v>
      </c>
      <c r="B17" s="35" t="s">
        <v>118</v>
      </c>
      <c r="C17" s="35" t="s">
        <v>119</v>
      </c>
      <c r="D17" s="16" t="s">
        <v>129</v>
      </c>
      <c r="E17" s="35" t="s">
        <v>130</v>
      </c>
      <c r="F17" s="16" t="s">
        <v>136</v>
      </c>
      <c r="G17" s="35" t="s">
        <v>137</v>
      </c>
      <c r="H17" s="95">
        <v>2020003660050</v>
      </c>
      <c r="I17" s="35" t="s">
        <v>133</v>
      </c>
      <c r="J17" s="35" t="s">
        <v>134</v>
      </c>
      <c r="K17" s="35" t="s">
        <v>135</v>
      </c>
      <c r="L17" s="98">
        <f t="shared" si="0"/>
        <v>40000000</v>
      </c>
      <c r="M17" s="100">
        <v>40000000</v>
      </c>
      <c r="N17" s="45">
        <v>0</v>
      </c>
      <c r="O17" s="16">
        <v>0</v>
      </c>
      <c r="P17" s="16">
        <v>0</v>
      </c>
      <c r="Q17" s="16">
        <v>0</v>
      </c>
      <c r="R17" s="16">
        <v>0</v>
      </c>
      <c r="S17" s="16">
        <v>0</v>
      </c>
      <c r="T17" s="16">
        <v>0</v>
      </c>
      <c r="U17" s="16">
        <v>0</v>
      </c>
      <c r="V17" s="35" t="s">
        <v>100</v>
      </c>
    </row>
    <row r="18" spans="1:22" x14ac:dyDescent="0.25">
      <c r="A18" s="16"/>
      <c r="B18" s="16"/>
      <c r="C18" s="35"/>
      <c r="D18" s="16"/>
      <c r="E18" s="35"/>
      <c r="F18" s="16"/>
      <c r="G18" s="35"/>
      <c r="H18" s="16"/>
      <c r="I18" s="35"/>
      <c r="J18" s="16"/>
      <c r="K18" s="16"/>
      <c r="L18" s="45">
        <f>SUM(L9:L17)</f>
        <v>2700000000</v>
      </c>
      <c r="M18" s="45">
        <f>SUM(M9:M17)</f>
        <v>1200000000</v>
      </c>
      <c r="N18" s="45">
        <f t="shared" ref="N18:U18" si="1">SUM(N9:N17)</f>
        <v>1500000000</v>
      </c>
      <c r="O18" s="45">
        <f t="shared" si="1"/>
        <v>0</v>
      </c>
      <c r="P18" s="45">
        <f t="shared" si="1"/>
        <v>0</v>
      </c>
      <c r="Q18" s="45">
        <f t="shared" si="1"/>
        <v>0</v>
      </c>
      <c r="R18" s="45">
        <f t="shared" si="1"/>
        <v>0</v>
      </c>
      <c r="S18" s="45">
        <f t="shared" si="1"/>
        <v>0</v>
      </c>
      <c r="T18" s="45">
        <f t="shared" si="1"/>
        <v>0</v>
      </c>
      <c r="U18" s="45">
        <f t="shared" si="1"/>
        <v>0</v>
      </c>
      <c r="V18" s="35"/>
    </row>
    <row r="19" spans="1:22" x14ac:dyDescent="0.25">
      <c r="A19" s="16"/>
      <c r="B19" s="16"/>
      <c r="C19" s="35"/>
      <c r="D19" s="16"/>
      <c r="E19" s="35"/>
      <c r="F19" s="16"/>
      <c r="G19" s="35"/>
      <c r="H19" s="16"/>
      <c r="I19" s="35"/>
      <c r="J19" s="16"/>
      <c r="K19" s="16"/>
      <c r="L19" s="45"/>
      <c r="M19" s="45"/>
      <c r="N19" s="45"/>
      <c r="O19" s="16"/>
      <c r="P19" s="16"/>
      <c r="Q19" s="16"/>
      <c r="R19" s="16"/>
      <c r="S19" s="16"/>
      <c r="T19" s="16"/>
      <c r="U19" s="16"/>
      <c r="V19" s="35"/>
    </row>
  </sheetData>
  <mergeCells count="14">
    <mergeCell ref="J7:J8"/>
    <mergeCell ref="K7:K8"/>
    <mergeCell ref="L7:L8"/>
    <mergeCell ref="M7:P7"/>
    <mergeCell ref="A6:I6"/>
    <mergeCell ref="M6:V6"/>
    <mergeCell ref="A7:A8"/>
    <mergeCell ref="B7:B8"/>
    <mergeCell ref="C7:C8"/>
    <mergeCell ref="D7:D8"/>
    <mergeCell ref="E7:E8"/>
    <mergeCell ref="F7:F8"/>
    <mergeCell ref="G7:G8"/>
    <mergeCell ref="I7:I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workbookViewId="0">
      <selection activeCell="E10" sqref="E10"/>
    </sheetView>
  </sheetViews>
  <sheetFormatPr baseColWidth="10" defaultRowHeight="15" x14ac:dyDescent="0.25"/>
  <cols>
    <col min="1" max="1" width="22.140625" customWidth="1"/>
    <col min="2" max="2" width="8.7109375" customWidth="1"/>
    <col min="3" max="3" width="17.5703125" style="32" customWidth="1"/>
    <col min="4" max="4" width="10.85546875" customWidth="1"/>
    <col min="5" max="5" width="13.42578125" style="32" customWidth="1"/>
    <col min="7" max="7" width="19" style="32" customWidth="1"/>
    <col min="8" max="8" width="12.28515625" bestFit="1" customWidth="1"/>
    <col min="9" max="9" width="19.85546875" style="32" customWidth="1"/>
    <col min="10" max="10" width="24.42578125" customWidth="1"/>
    <col min="11" max="12" width="14.28515625" customWidth="1"/>
    <col min="13" max="13" width="14.42578125" customWidth="1"/>
    <col min="14" max="14" width="15" customWidth="1"/>
    <col min="16" max="16" width="12.7109375" bestFit="1" customWidth="1"/>
    <col min="20" max="20" width="15" customWidth="1"/>
    <col min="22" max="22" width="13.42578125" style="32" customWidth="1"/>
    <col min="257" max="257" width="22.140625" customWidth="1"/>
    <col min="258" max="258" width="8.7109375" customWidth="1"/>
    <col min="259" max="259" width="17.5703125" customWidth="1"/>
    <col min="260" max="260" width="10.85546875" customWidth="1"/>
    <col min="261" max="261" width="13.42578125" customWidth="1"/>
    <col min="263" max="263" width="19" customWidth="1"/>
    <col min="264" max="264" width="12.28515625" bestFit="1" customWidth="1"/>
    <col min="265" max="265" width="19.85546875" customWidth="1"/>
    <col min="266" max="266" width="24.42578125" customWidth="1"/>
    <col min="267" max="268" width="14.28515625" customWidth="1"/>
    <col min="269" max="269" width="14.42578125" customWidth="1"/>
    <col min="270" max="270" width="15" customWidth="1"/>
    <col min="272" max="272" width="12.7109375" bestFit="1" customWidth="1"/>
    <col min="276" max="276" width="15" customWidth="1"/>
    <col min="278" max="278" width="13.42578125" customWidth="1"/>
    <col min="513" max="513" width="22.140625" customWidth="1"/>
    <col min="514" max="514" width="8.7109375" customWidth="1"/>
    <col min="515" max="515" width="17.5703125" customWidth="1"/>
    <col min="516" max="516" width="10.85546875" customWidth="1"/>
    <col min="517" max="517" width="13.42578125" customWidth="1"/>
    <col min="519" max="519" width="19" customWidth="1"/>
    <col min="520" max="520" width="12.28515625" bestFit="1" customWidth="1"/>
    <col min="521" max="521" width="19.85546875" customWidth="1"/>
    <col min="522" max="522" width="24.42578125" customWidth="1"/>
    <col min="523" max="524" width="14.28515625" customWidth="1"/>
    <col min="525" max="525" width="14.42578125" customWidth="1"/>
    <col min="526" max="526" width="15" customWidth="1"/>
    <col min="528" max="528" width="12.7109375" bestFit="1" customWidth="1"/>
    <col min="532" max="532" width="15" customWidth="1"/>
    <col min="534" max="534" width="13.42578125" customWidth="1"/>
    <col min="769" max="769" width="22.140625" customWidth="1"/>
    <col min="770" max="770" width="8.7109375" customWidth="1"/>
    <col min="771" max="771" width="17.5703125" customWidth="1"/>
    <col min="772" max="772" width="10.85546875" customWidth="1"/>
    <col min="773" max="773" width="13.42578125" customWidth="1"/>
    <col min="775" max="775" width="19" customWidth="1"/>
    <col min="776" max="776" width="12.28515625" bestFit="1" customWidth="1"/>
    <col min="777" max="777" width="19.85546875" customWidth="1"/>
    <col min="778" max="778" width="24.42578125" customWidth="1"/>
    <col min="779" max="780" width="14.28515625" customWidth="1"/>
    <col min="781" max="781" width="14.42578125" customWidth="1"/>
    <col min="782" max="782" width="15" customWidth="1"/>
    <col min="784" max="784" width="12.7109375" bestFit="1" customWidth="1"/>
    <col min="788" max="788" width="15" customWidth="1"/>
    <col min="790" max="790" width="13.42578125" customWidth="1"/>
    <col min="1025" max="1025" width="22.140625" customWidth="1"/>
    <col min="1026" max="1026" width="8.7109375" customWidth="1"/>
    <col min="1027" max="1027" width="17.5703125" customWidth="1"/>
    <col min="1028" max="1028" width="10.85546875" customWidth="1"/>
    <col min="1029" max="1029" width="13.42578125" customWidth="1"/>
    <col min="1031" max="1031" width="19" customWidth="1"/>
    <col min="1032" max="1032" width="12.28515625" bestFit="1" customWidth="1"/>
    <col min="1033" max="1033" width="19.85546875" customWidth="1"/>
    <col min="1034" max="1034" width="24.42578125" customWidth="1"/>
    <col min="1035" max="1036" width="14.28515625" customWidth="1"/>
    <col min="1037" max="1037" width="14.42578125" customWidth="1"/>
    <col min="1038" max="1038" width="15" customWidth="1"/>
    <col min="1040" max="1040" width="12.7109375" bestFit="1" customWidth="1"/>
    <col min="1044" max="1044" width="15" customWidth="1"/>
    <col min="1046" max="1046" width="13.42578125" customWidth="1"/>
    <col min="1281" max="1281" width="22.140625" customWidth="1"/>
    <col min="1282" max="1282" width="8.7109375" customWidth="1"/>
    <col min="1283" max="1283" width="17.5703125" customWidth="1"/>
    <col min="1284" max="1284" width="10.85546875" customWidth="1"/>
    <col min="1285" max="1285" width="13.42578125" customWidth="1"/>
    <col min="1287" max="1287" width="19" customWidth="1"/>
    <col min="1288" max="1288" width="12.28515625" bestFit="1" customWidth="1"/>
    <col min="1289" max="1289" width="19.85546875" customWidth="1"/>
    <col min="1290" max="1290" width="24.42578125" customWidth="1"/>
    <col min="1291" max="1292" width="14.28515625" customWidth="1"/>
    <col min="1293" max="1293" width="14.42578125" customWidth="1"/>
    <col min="1294" max="1294" width="15" customWidth="1"/>
    <col min="1296" max="1296" width="12.7109375" bestFit="1" customWidth="1"/>
    <col min="1300" max="1300" width="15" customWidth="1"/>
    <col min="1302" max="1302" width="13.42578125" customWidth="1"/>
    <col min="1537" max="1537" width="22.140625" customWidth="1"/>
    <col min="1538" max="1538" width="8.7109375" customWidth="1"/>
    <col min="1539" max="1539" width="17.5703125" customWidth="1"/>
    <col min="1540" max="1540" width="10.85546875" customWidth="1"/>
    <col min="1541" max="1541" width="13.42578125" customWidth="1"/>
    <col min="1543" max="1543" width="19" customWidth="1"/>
    <col min="1544" max="1544" width="12.28515625" bestFit="1" customWidth="1"/>
    <col min="1545" max="1545" width="19.85546875" customWidth="1"/>
    <col min="1546" max="1546" width="24.42578125" customWidth="1"/>
    <col min="1547" max="1548" width="14.28515625" customWidth="1"/>
    <col min="1549" max="1549" width="14.42578125" customWidth="1"/>
    <col min="1550" max="1550" width="15" customWidth="1"/>
    <col min="1552" max="1552" width="12.7109375" bestFit="1" customWidth="1"/>
    <col min="1556" max="1556" width="15" customWidth="1"/>
    <col min="1558" max="1558" width="13.42578125" customWidth="1"/>
    <col min="1793" max="1793" width="22.140625" customWidth="1"/>
    <col min="1794" max="1794" width="8.7109375" customWidth="1"/>
    <col min="1795" max="1795" width="17.5703125" customWidth="1"/>
    <col min="1796" max="1796" width="10.85546875" customWidth="1"/>
    <col min="1797" max="1797" width="13.42578125" customWidth="1"/>
    <col min="1799" max="1799" width="19" customWidth="1"/>
    <col min="1800" max="1800" width="12.28515625" bestFit="1" customWidth="1"/>
    <col min="1801" max="1801" width="19.85546875" customWidth="1"/>
    <col min="1802" max="1802" width="24.42578125" customWidth="1"/>
    <col min="1803" max="1804" width="14.28515625" customWidth="1"/>
    <col min="1805" max="1805" width="14.42578125" customWidth="1"/>
    <col min="1806" max="1806" width="15" customWidth="1"/>
    <col min="1808" max="1808" width="12.7109375" bestFit="1" customWidth="1"/>
    <col min="1812" max="1812" width="15" customWidth="1"/>
    <col min="1814" max="1814" width="13.42578125" customWidth="1"/>
    <col min="2049" max="2049" width="22.140625" customWidth="1"/>
    <col min="2050" max="2050" width="8.7109375" customWidth="1"/>
    <col min="2051" max="2051" width="17.5703125" customWidth="1"/>
    <col min="2052" max="2052" width="10.85546875" customWidth="1"/>
    <col min="2053" max="2053" width="13.42578125" customWidth="1"/>
    <col min="2055" max="2055" width="19" customWidth="1"/>
    <col min="2056" max="2056" width="12.28515625" bestFit="1" customWidth="1"/>
    <col min="2057" max="2057" width="19.85546875" customWidth="1"/>
    <col min="2058" max="2058" width="24.42578125" customWidth="1"/>
    <col min="2059" max="2060" width="14.28515625" customWidth="1"/>
    <col min="2061" max="2061" width="14.42578125" customWidth="1"/>
    <col min="2062" max="2062" width="15" customWidth="1"/>
    <col min="2064" max="2064" width="12.7109375" bestFit="1" customWidth="1"/>
    <col min="2068" max="2068" width="15" customWidth="1"/>
    <col min="2070" max="2070" width="13.42578125" customWidth="1"/>
    <col min="2305" max="2305" width="22.140625" customWidth="1"/>
    <col min="2306" max="2306" width="8.7109375" customWidth="1"/>
    <col min="2307" max="2307" width="17.5703125" customWidth="1"/>
    <col min="2308" max="2308" width="10.85546875" customWidth="1"/>
    <col min="2309" max="2309" width="13.42578125" customWidth="1"/>
    <col min="2311" max="2311" width="19" customWidth="1"/>
    <col min="2312" max="2312" width="12.28515625" bestFit="1" customWidth="1"/>
    <col min="2313" max="2313" width="19.85546875" customWidth="1"/>
    <col min="2314" max="2314" width="24.42578125" customWidth="1"/>
    <col min="2315" max="2316" width="14.28515625" customWidth="1"/>
    <col min="2317" max="2317" width="14.42578125" customWidth="1"/>
    <col min="2318" max="2318" width="15" customWidth="1"/>
    <col min="2320" max="2320" width="12.7109375" bestFit="1" customWidth="1"/>
    <col min="2324" max="2324" width="15" customWidth="1"/>
    <col min="2326" max="2326" width="13.42578125" customWidth="1"/>
    <col min="2561" max="2561" width="22.140625" customWidth="1"/>
    <col min="2562" max="2562" width="8.7109375" customWidth="1"/>
    <col min="2563" max="2563" width="17.5703125" customWidth="1"/>
    <col min="2564" max="2564" width="10.85546875" customWidth="1"/>
    <col min="2565" max="2565" width="13.42578125" customWidth="1"/>
    <col min="2567" max="2567" width="19" customWidth="1"/>
    <col min="2568" max="2568" width="12.28515625" bestFit="1" customWidth="1"/>
    <col min="2569" max="2569" width="19.85546875" customWidth="1"/>
    <col min="2570" max="2570" width="24.42578125" customWidth="1"/>
    <col min="2571" max="2572" width="14.28515625" customWidth="1"/>
    <col min="2573" max="2573" width="14.42578125" customWidth="1"/>
    <col min="2574" max="2574" width="15" customWidth="1"/>
    <col min="2576" max="2576" width="12.7109375" bestFit="1" customWidth="1"/>
    <col min="2580" max="2580" width="15" customWidth="1"/>
    <col min="2582" max="2582" width="13.42578125" customWidth="1"/>
    <col min="2817" max="2817" width="22.140625" customWidth="1"/>
    <col min="2818" max="2818" width="8.7109375" customWidth="1"/>
    <col min="2819" max="2819" width="17.5703125" customWidth="1"/>
    <col min="2820" max="2820" width="10.85546875" customWidth="1"/>
    <col min="2821" max="2821" width="13.42578125" customWidth="1"/>
    <col min="2823" max="2823" width="19" customWidth="1"/>
    <col min="2824" max="2824" width="12.28515625" bestFit="1" customWidth="1"/>
    <col min="2825" max="2825" width="19.85546875" customWidth="1"/>
    <col min="2826" max="2826" width="24.42578125" customWidth="1"/>
    <col min="2827" max="2828" width="14.28515625" customWidth="1"/>
    <col min="2829" max="2829" width="14.42578125" customWidth="1"/>
    <col min="2830" max="2830" width="15" customWidth="1"/>
    <col min="2832" max="2832" width="12.7109375" bestFit="1" customWidth="1"/>
    <col min="2836" max="2836" width="15" customWidth="1"/>
    <col min="2838" max="2838" width="13.42578125" customWidth="1"/>
    <col min="3073" max="3073" width="22.140625" customWidth="1"/>
    <col min="3074" max="3074" width="8.7109375" customWidth="1"/>
    <col min="3075" max="3075" width="17.5703125" customWidth="1"/>
    <col min="3076" max="3076" width="10.85546875" customWidth="1"/>
    <col min="3077" max="3077" width="13.42578125" customWidth="1"/>
    <col min="3079" max="3079" width="19" customWidth="1"/>
    <col min="3080" max="3080" width="12.28515625" bestFit="1" customWidth="1"/>
    <col min="3081" max="3081" width="19.85546875" customWidth="1"/>
    <col min="3082" max="3082" width="24.42578125" customWidth="1"/>
    <col min="3083" max="3084" width="14.28515625" customWidth="1"/>
    <col min="3085" max="3085" width="14.42578125" customWidth="1"/>
    <col min="3086" max="3086" width="15" customWidth="1"/>
    <col min="3088" max="3088" width="12.7109375" bestFit="1" customWidth="1"/>
    <col min="3092" max="3092" width="15" customWidth="1"/>
    <col min="3094" max="3094" width="13.42578125" customWidth="1"/>
    <col min="3329" max="3329" width="22.140625" customWidth="1"/>
    <col min="3330" max="3330" width="8.7109375" customWidth="1"/>
    <col min="3331" max="3331" width="17.5703125" customWidth="1"/>
    <col min="3332" max="3332" width="10.85546875" customWidth="1"/>
    <col min="3333" max="3333" width="13.42578125" customWidth="1"/>
    <col min="3335" max="3335" width="19" customWidth="1"/>
    <col min="3336" max="3336" width="12.28515625" bestFit="1" customWidth="1"/>
    <col min="3337" max="3337" width="19.85546875" customWidth="1"/>
    <col min="3338" max="3338" width="24.42578125" customWidth="1"/>
    <col min="3339" max="3340" width="14.28515625" customWidth="1"/>
    <col min="3341" max="3341" width="14.42578125" customWidth="1"/>
    <col min="3342" max="3342" width="15" customWidth="1"/>
    <col min="3344" max="3344" width="12.7109375" bestFit="1" customWidth="1"/>
    <col min="3348" max="3348" width="15" customWidth="1"/>
    <col min="3350" max="3350" width="13.42578125" customWidth="1"/>
    <col min="3585" max="3585" width="22.140625" customWidth="1"/>
    <col min="3586" max="3586" width="8.7109375" customWidth="1"/>
    <col min="3587" max="3587" width="17.5703125" customWidth="1"/>
    <col min="3588" max="3588" width="10.85546875" customWidth="1"/>
    <col min="3589" max="3589" width="13.42578125" customWidth="1"/>
    <col min="3591" max="3591" width="19" customWidth="1"/>
    <col min="3592" max="3592" width="12.28515625" bestFit="1" customWidth="1"/>
    <col min="3593" max="3593" width="19.85546875" customWidth="1"/>
    <col min="3594" max="3594" width="24.42578125" customWidth="1"/>
    <col min="3595" max="3596" width="14.28515625" customWidth="1"/>
    <col min="3597" max="3597" width="14.42578125" customWidth="1"/>
    <col min="3598" max="3598" width="15" customWidth="1"/>
    <col min="3600" max="3600" width="12.7109375" bestFit="1" customWidth="1"/>
    <col min="3604" max="3604" width="15" customWidth="1"/>
    <col min="3606" max="3606" width="13.42578125" customWidth="1"/>
    <col min="3841" max="3841" width="22.140625" customWidth="1"/>
    <col min="3842" max="3842" width="8.7109375" customWidth="1"/>
    <col min="3843" max="3843" width="17.5703125" customWidth="1"/>
    <col min="3844" max="3844" width="10.85546875" customWidth="1"/>
    <col min="3845" max="3845" width="13.42578125" customWidth="1"/>
    <col min="3847" max="3847" width="19" customWidth="1"/>
    <col min="3848" max="3848" width="12.28515625" bestFit="1" customWidth="1"/>
    <col min="3849" max="3849" width="19.85546875" customWidth="1"/>
    <col min="3850" max="3850" width="24.42578125" customWidth="1"/>
    <col min="3851" max="3852" width="14.28515625" customWidth="1"/>
    <col min="3853" max="3853" width="14.42578125" customWidth="1"/>
    <col min="3854" max="3854" width="15" customWidth="1"/>
    <col min="3856" max="3856" width="12.7109375" bestFit="1" customWidth="1"/>
    <col min="3860" max="3860" width="15" customWidth="1"/>
    <col min="3862" max="3862" width="13.42578125" customWidth="1"/>
    <col min="4097" max="4097" width="22.140625" customWidth="1"/>
    <col min="4098" max="4098" width="8.7109375" customWidth="1"/>
    <col min="4099" max="4099" width="17.5703125" customWidth="1"/>
    <col min="4100" max="4100" width="10.85546875" customWidth="1"/>
    <col min="4101" max="4101" width="13.42578125" customWidth="1"/>
    <col min="4103" max="4103" width="19" customWidth="1"/>
    <col min="4104" max="4104" width="12.28515625" bestFit="1" customWidth="1"/>
    <col min="4105" max="4105" width="19.85546875" customWidth="1"/>
    <col min="4106" max="4106" width="24.42578125" customWidth="1"/>
    <col min="4107" max="4108" width="14.28515625" customWidth="1"/>
    <col min="4109" max="4109" width="14.42578125" customWidth="1"/>
    <col min="4110" max="4110" width="15" customWidth="1"/>
    <col min="4112" max="4112" width="12.7109375" bestFit="1" customWidth="1"/>
    <col min="4116" max="4116" width="15" customWidth="1"/>
    <col min="4118" max="4118" width="13.42578125" customWidth="1"/>
    <col min="4353" max="4353" width="22.140625" customWidth="1"/>
    <col min="4354" max="4354" width="8.7109375" customWidth="1"/>
    <col min="4355" max="4355" width="17.5703125" customWidth="1"/>
    <col min="4356" max="4356" width="10.85546875" customWidth="1"/>
    <col min="4357" max="4357" width="13.42578125" customWidth="1"/>
    <col min="4359" max="4359" width="19" customWidth="1"/>
    <col min="4360" max="4360" width="12.28515625" bestFit="1" customWidth="1"/>
    <col min="4361" max="4361" width="19.85546875" customWidth="1"/>
    <col min="4362" max="4362" width="24.42578125" customWidth="1"/>
    <col min="4363" max="4364" width="14.28515625" customWidth="1"/>
    <col min="4365" max="4365" width="14.42578125" customWidth="1"/>
    <col min="4366" max="4366" width="15" customWidth="1"/>
    <col min="4368" max="4368" width="12.7109375" bestFit="1" customWidth="1"/>
    <col min="4372" max="4372" width="15" customWidth="1"/>
    <col min="4374" max="4374" width="13.42578125" customWidth="1"/>
    <col min="4609" max="4609" width="22.140625" customWidth="1"/>
    <col min="4610" max="4610" width="8.7109375" customWidth="1"/>
    <col min="4611" max="4611" width="17.5703125" customWidth="1"/>
    <col min="4612" max="4612" width="10.85546875" customWidth="1"/>
    <col min="4613" max="4613" width="13.42578125" customWidth="1"/>
    <col min="4615" max="4615" width="19" customWidth="1"/>
    <col min="4616" max="4616" width="12.28515625" bestFit="1" customWidth="1"/>
    <col min="4617" max="4617" width="19.85546875" customWidth="1"/>
    <col min="4618" max="4618" width="24.42578125" customWidth="1"/>
    <col min="4619" max="4620" width="14.28515625" customWidth="1"/>
    <col min="4621" max="4621" width="14.42578125" customWidth="1"/>
    <col min="4622" max="4622" width="15" customWidth="1"/>
    <col min="4624" max="4624" width="12.7109375" bestFit="1" customWidth="1"/>
    <col min="4628" max="4628" width="15" customWidth="1"/>
    <col min="4630" max="4630" width="13.42578125" customWidth="1"/>
    <col min="4865" max="4865" width="22.140625" customWidth="1"/>
    <col min="4866" max="4866" width="8.7109375" customWidth="1"/>
    <col min="4867" max="4867" width="17.5703125" customWidth="1"/>
    <col min="4868" max="4868" width="10.85546875" customWidth="1"/>
    <col min="4869" max="4869" width="13.42578125" customWidth="1"/>
    <col min="4871" max="4871" width="19" customWidth="1"/>
    <col min="4872" max="4872" width="12.28515625" bestFit="1" customWidth="1"/>
    <col min="4873" max="4873" width="19.85546875" customWidth="1"/>
    <col min="4874" max="4874" width="24.42578125" customWidth="1"/>
    <col min="4875" max="4876" width="14.28515625" customWidth="1"/>
    <col min="4877" max="4877" width="14.42578125" customWidth="1"/>
    <col min="4878" max="4878" width="15" customWidth="1"/>
    <col min="4880" max="4880" width="12.7109375" bestFit="1" customWidth="1"/>
    <col min="4884" max="4884" width="15" customWidth="1"/>
    <col min="4886" max="4886" width="13.42578125" customWidth="1"/>
    <col min="5121" max="5121" width="22.140625" customWidth="1"/>
    <col min="5122" max="5122" width="8.7109375" customWidth="1"/>
    <col min="5123" max="5123" width="17.5703125" customWidth="1"/>
    <col min="5124" max="5124" width="10.85546875" customWidth="1"/>
    <col min="5125" max="5125" width="13.42578125" customWidth="1"/>
    <col min="5127" max="5127" width="19" customWidth="1"/>
    <col min="5128" max="5128" width="12.28515625" bestFit="1" customWidth="1"/>
    <col min="5129" max="5129" width="19.85546875" customWidth="1"/>
    <col min="5130" max="5130" width="24.42578125" customWidth="1"/>
    <col min="5131" max="5132" width="14.28515625" customWidth="1"/>
    <col min="5133" max="5133" width="14.42578125" customWidth="1"/>
    <col min="5134" max="5134" width="15" customWidth="1"/>
    <col min="5136" max="5136" width="12.7109375" bestFit="1" customWidth="1"/>
    <col min="5140" max="5140" width="15" customWidth="1"/>
    <col min="5142" max="5142" width="13.42578125" customWidth="1"/>
    <col min="5377" max="5377" width="22.140625" customWidth="1"/>
    <col min="5378" max="5378" width="8.7109375" customWidth="1"/>
    <col min="5379" max="5379" width="17.5703125" customWidth="1"/>
    <col min="5380" max="5380" width="10.85546875" customWidth="1"/>
    <col min="5381" max="5381" width="13.42578125" customWidth="1"/>
    <col min="5383" max="5383" width="19" customWidth="1"/>
    <col min="5384" max="5384" width="12.28515625" bestFit="1" customWidth="1"/>
    <col min="5385" max="5385" width="19.85546875" customWidth="1"/>
    <col min="5386" max="5386" width="24.42578125" customWidth="1"/>
    <col min="5387" max="5388" width="14.28515625" customWidth="1"/>
    <col min="5389" max="5389" width="14.42578125" customWidth="1"/>
    <col min="5390" max="5390" width="15" customWidth="1"/>
    <col min="5392" max="5392" width="12.7109375" bestFit="1" customWidth="1"/>
    <col min="5396" max="5396" width="15" customWidth="1"/>
    <col min="5398" max="5398" width="13.42578125" customWidth="1"/>
    <col min="5633" max="5633" width="22.140625" customWidth="1"/>
    <col min="5634" max="5634" width="8.7109375" customWidth="1"/>
    <col min="5635" max="5635" width="17.5703125" customWidth="1"/>
    <col min="5636" max="5636" width="10.85546875" customWidth="1"/>
    <col min="5637" max="5637" width="13.42578125" customWidth="1"/>
    <col min="5639" max="5639" width="19" customWidth="1"/>
    <col min="5640" max="5640" width="12.28515625" bestFit="1" customWidth="1"/>
    <col min="5641" max="5641" width="19.85546875" customWidth="1"/>
    <col min="5642" max="5642" width="24.42578125" customWidth="1"/>
    <col min="5643" max="5644" width="14.28515625" customWidth="1"/>
    <col min="5645" max="5645" width="14.42578125" customWidth="1"/>
    <col min="5646" max="5646" width="15" customWidth="1"/>
    <col min="5648" max="5648" width="12.7109375" bestFit="1" customWidth="1"/>
    <col min="5652" max="5652" width="15" customWidth="1"/>
    <col min="5654" max="5654" width="13.42578125" customWidth="1"/>
    <col min="5889" max="5889" width="22.140625" customWidth="1"/>
    <col min="5890" max="5890" width="8.7109375" customWidth="1"/>
    <col min="5891" max="5891" width="17.5703125" customWidth="1"/>
    <col min="5892" max="5892" width="10.85546875" customWidth="1"/>
    <col min="5893" max="5893" width="13.42578125" customWidth="1"/>
    <col min="5895" max="5895" width="19" customWidth="1"/>
    <col min="5896" max="5896" width="12.28515625" bestFit="1" customWidth="1"/>
    <col min="5897" max="5897" width="19.85546875" customWidth="1"/>
    <col min="5898" max="5898" width="24.42578125" customWidth="1"/>
    <col min="5899" max="5900" width="14.28515625" customWidth="1"/>
    <col min="5901" max="5901" width="14.42578125" customWidth="1"/>
    <col min="5902" max="5902" width="15" customWidth="1"/>
    <col min="5904" max="5904" width="12.7109375" bestFit="1" customWidth="1"/>
    <col min="5908" max="5908" width="15" customWidth="1"/>
    <col min="5910" max="5910" width="13.42578125" customWidth="1"/>
    <col min="6145" max="6145" width="22.140625" customWidth="1"/>
    <col min="6146" max="6146" width="8.7109375" customWidth="1"/>
    <col min="6147" max="6147" width="17.5703125" customWidth="1"/>
    <col min="6148" max="6148" width="10.85546875" customWidth="1"/>
    <col min="6149" max="6149" width="13.42578125" customWidth="1"/>
    <col min="6151" max="6151" width="19" customWidth="1"/>
    <col min="6152" max="6152" width="12.28515625" bestFit="1" customWidth="1"/>
    <col min="6153" max="6153" width="19.85546875" customWidth="1"/>
    <col min="6154" max="6154" width="24.42578125" customWidth="1"/>
    <col min="6155" max="6156" width="14.28515625" customWidth="1"/>
    <col min="6157" max="6157" width="14.42578125" customWidth="1"/>
    <col min="6158" max="6158" width="15" customWidth="1"/>
    <col min="6160" max="6160" width="12.7109375" bestFit="1" customWidth="1"/>
    <col min="6164" max="6164" width="15" customWidth="1"/>
    <col min="6166" max="6166" width="13.42578125" customWidth="1"/>
    <col min="6401" max="6401" width="22.140625" customWidth="1"/>
    <col min="6402" max="6402" width="8.7109375" customWidth="1"/>
    <col min="6403" max="6403" width="17.5703125" customWidth="1"/>
    <col min="6404" max="6404" width="10.85546875" customWidth="1"/>
    <col min="6405" max="6405" width="13.42578125" customWidth="1"/>
    <col min="6407" max="6407" width="19" customWidth="1"/>
    <col min="6408" max="6408" width="12.28515625" bestFit="1" customWidth="1"/>
    <col min="6409" max="6409" width="19.85546875" customWidth="1"/>
    <col min="6410" max="6410" width="24.42578125" customWidth="1"/>
    <col min="6411" max="6412" width="14.28515625" customWidth="1"/>
    <col min="6413" max="6413" width="14.42578125" customWidth="1"/>
    <col min="6414" max="6414" width="15" customWidth="1"/>
    <col min="6416" max="6416" width="12.7109375" bestFit="1" customWidth="1"/>
    <col min="6420" max="6420" width="15" customWidth="1"/>
    <col min="6422" max="6422" width="13.42578125" customWidth="1"/>
    <col min="6657" max="6657" width="22.140625" customWidth="1"/>
    <col min="6658" max="6658" width="8.7109375" customWidth="1"/>
    <col min="6659" max="6659" width="17.5703125" customWidth="1"/>
    <col min="6660" max="6660" width="10.85546875" customWidth="1"/>
    <col min="6661" max="6661" width="13.42578125" customWidth="1"/>
    <col min="6663" max="6663" width="19" customWidth="1"/>
    <col min="6664" max="6664" width="12.28515625" bestFit="1" customWidth="1"/>
    <col min="6665" max="6665" width="19.85546875" customWidth="1"/>
    <col min="6666" max="6666" width="24.42578125" customWidth="1"/>
    <col min="6667" max="6668" width="14.28515625" customWidth="1"/>
    <col min="6669" max="6669" width="14.42578125" customWidth="1"/>
    <col min="6670" max="6670" width="15" customWidth="1"/>
    <col min="6672" max="6672" width="12.7109375" bestFit="1" customWidth="1"/>
    <col min="6676" max="6676" width="15" customWidth="1"/>
    <col min="6678" max="6678" width="13.42578125" customWidth="1"/>
    <col min="6913" max="6913" width="22.140625" customWidth="1"/>
    <col min="6914" max="6914" width="8.7109375" customWidth="1"/>
    <col min="6915" max="6915" width="17.5703125" customWidth="1"/>
    <col min="6916" max="6916" width="10.85546875" customWidth="1"/>
    <col min="6917" max="6917" width="13.42578125" customWidth="1"/>
    <col min="6919" max="6919" width="19" customWidth="1"/>
    <col min="6920" max="6920" width="12.28515625" bestFit="1" customWidth="1"/>
    <col min="6921" max="6921" width="19.85546875" customWidth="1"/>
    <col min="6922" max="6922" width="24.42578125" customWidth="1"/>
    <col min="6923" max="6924" width="14.28515625" customWidth="1"/>
    <col min="6925" max="6925" width="14.42578125" customWidth="1"/>
    <col min="6926" max="6926" width="15" customWidth="1"/>
    <col min="6928" max="6928" width="12.7109375" bestFit="1" customWidth="1"/>
    <col min="6932" max="6932" width="15" customWidth="1"/>
    <col min="6934" max="6934" width="13.42578125" customWidth="1"/>
    <col min="7169" max="7169" width="22.140625" customWidth="1"/>
    <col min="7170" max="7170" width="8.7109375" customWidth="1"/>
    <col min="7171" max="7171" width="17.5703125" customWidth="1"/>
    <col min="7172" max="7172" width="10.85546875" customWidth="1"/>
    <col min="7173" max="7173" width="13.42578125" customWidth="1"/>
    <col min="7175" max="7175" width="19" customWidth="1"/>
    <col min="7176" max="7176" width="12.28515625" bestFit="1" customWidth="1"/>
    <col min="7177" max="7177" width="19.85546875" customWidth="1"/>
    <col min="7178" max="7178" width="24.42578125" customWidth="1"/>
    <col min="7179" max="7180" width="14.28515625" customWidth="1"/>
    <col min="7181" max="7181" width="14.42578125" customWidth="1"/>
    <col min="7182" max="7182" width="15" customWidth="1"/>
    <col min="7184" max="7184" width="12.7109375" bestFit="1" customWidth="1"/>
    <col min="7188" max="7188" width="15" customWidth="1"/>
    <col min="7190" max="7190" width="13.42578125" customWidth="1"/>
    <col min="7425" max="7425" width="22.140625" customWidth="1"/>
    <col min="7426" max="7426" width="8.7109375" customWidth="1"/>
    <col min="7427" max="7427" width="17.5703125" customWidth="1"/>
    <col min="7428" max="7428" width="10.85546875" customWidth="1"/>
    <col min="7429" max="7429" width="13.42578125" customWidth="1"/>
    <col min="7431" max="7431" width="19" customWidth="1"/>
    <col min="7432" max="7432" width="12.28515625" bestFit="1" customWidth="1"/>
    <col min="7433" max="7433" width="19.85546875" customWidth="1"/>
    <col min="7434" max="7434" width="24.42578125" customWidth="1"/>
    <col min="7435" max="7436" width="14.28515625" customWidth="1"/>
    <col min="7437" max="7437" width="14.42578125" customWidth="1"/>
    <col min="7438" max="7438" width="15" customWidth="1"/>
    <col min="7440" max="7440" width="12.7109375" bestFit="1" customWidth="1"/>
    <col min="7444" max="7444" width="15" customWidth="1"/>
    <col min="7446" max="7446" width="13.42578125" customWidth="1"/>
    <col min="7681" max="7681" width="22.140625" customWidth="1"/>
    <col min="7682" max="7682" width="8.7109375" customWidth="1"/>
    <col min="7683" max="7683" width="17.5703125" customWidth="1"/>
    <col min="7684" max="7684" width="10.85546875" customWidth="1"/>
    <col min="7685" max="7685" width="13.42578125" customWidth="1"/>
    <col min="7687" max="7687" width="19" customWidth="1"/>
    <col min="7688" max="7688" width="12.28515625" bestFit="1" customWidth="1"/>
    <col min="7689" max="7689" width="19.85546875" customWidth="1"/>
    <col min="7690" max="7690" width="24.42578125" customWidth="1"/>
    <col min="7691" max="7692" width="14.28515625" customWidth="1"/>
    <col min="7693" max="7693" width="14.42578125" customWidth="1"/>
    <col min="7694" max="7694" width="15" customWidth="1"/>
    <col min="7696" max="7696" width="12.7109375" bestFit="1" customWidth="1"/>
    <col min="7700" max="7700" width="15" customWidth="1"/>
    <col min="7702" max="7702" width="13.42578125" customWidth="1"/>
    <col min="7937" max="7937" width="22.140625" customWidth="1"/>
    <col min="7938" max="7938" width="8.7109375" customWidth="1"/>
    <col min="7939" max="7939" width="17.5703125" customWidth="1"/>
    <col min="7940" max="7940" width="10.85546875" customWidth="1"/>
    <col min="7941" max="7941" width="13.42578125" customWidth="1"/>
    <col min="7943" max="7943" width="19" customWidth="1"/>
    <col min="7944" max="7944" width="12.28515625" bestFit="1" customWidth="1"/>
    <col min="7945" max="7945" width="19.85546875" customWidth="1"/>
    <col min="7946" max="7946" width="24.42578125" customWidth="1"/>
    <col min="7947" max="7948" width="14.28515625" customWidth="1"/>
    <col min="7949" max="7949" width="14.42578125" customWidth="1"/>
    <col min="7950" max="7950" width="15" customWidth="1"/>
    <col min="7952" max="7952" width="12.7109375" bestFit="1" customWidth="1"/>
    <col min="7956" max="7956" width="15" customWidth="1"/>
    <col min="7958" max="7958" width="13.42578125" customWidth="1"/>
    <col min="8193" max="8193" width="22.140625" customWidth="1"/>
    <col min="8194" max="8194" width="8.7109375" customWidth="1"/>
    <col min="8195" max="8195" width="17.5703125" customWidth="1"/>
    <col min="8196" max="8196" width="10.85546875" customWidth="1"/>
    <col min="8197" max="8197" width="13.42578125" customWidth="1"/>
    <col min="8199" max="8199" width="19" customWidth="1"/>
    <col min="8200" max="8200" width="12.28515625" bestFit="1" customWidth="1"/>
    <col min="8201" max="8201" width="19.85546875" customWidth="1"/>
    <col min="8202" max="8202" width="24.42578125" customWidth="1"/>
    <col min="8203" max="8204" width="14.28515625" customWidth="1"/>
    <col min="8205" max="8205" width="14.42578125" customWidth="1"/>
    <col min="8206" max="8206" width="15" customWidth="1"/>
    <col min="8208" max="8208" width="12.7109375" bestFit="1" customWidth="1"/>
    <col min="8212" max="8212" width="15" customWidth="1"/>
    <col min="8214" max="8214" width="13.42578125" customWidth="1"/>
    <col min="8449" max="8449" width="22.140625" customWidth="1"/>
    <col min="8450" max="8450" width="8.7109375" customWidth="1"/>
    <col min="8451" max="8451" width="17.5703125" customWidth="1"/>
    <col min="8452" max="8452" width="10.85546875" customWidth="1"/>
    <col min="8453" max="8453" width="13.42578125" customWidth="1"/>
    <col min="8455" max="8455" width="19" customWidth="1"/>
    <col min="8456" max="8456" width="12.28515625" bestFit="1" customWidth="1"/>
    <col min="8457" max="8457" width="19.85546875" customWidth="1"/>
    <col min="8458" max="8458" width="24.42578125" customWidth="1"/>
    <col min="8459" max="8460" width="14.28515625" customWidth="1"/>
    <col min="8461" max="8461" width="14.42578125" customWidth="1"/>
    <col min="8462" max="8462" width="15" customWidth="1"/>
    <col min="8464" max="8464" width="12.7109375" bestFit="1" customWidth="1"/>
    <col min="8468" max="8468" width="15" customWidth="1"/>
    <col min="8470" max="8470" width="13.42578125" customWidth="1"/>
    <col min="8705" max="8705" width="22.140625" customWidth="1"/>
    <col min="8706" max="8706" width="8.7109375" customWidth="1"/>
    <col min="8707" max="8707" width="17.5703125" customWidth="1"/>
    <col min="8708" max="8708" width="10.85546875" customWidth="1"/>
    <col min="8709" max="8709" width="13.42578125" customWidth="1"/>
    <col min="8711" max="8711" width="19" customWidth="1"/>
    <col min="8712" max="8712" width="12.28515625" bestFit="1" customWidth="1"/>
    <col min="8713" max="8713" width="19.85546875" customWidth="1"/>
    <col min="8714" max="8714" width="24.42578125" customWidth="1"/>
    <col min="8715" max="8716" width="14.28515625" customWidth="1"/>
    <col min="8717" max="8717" width="14.42578125" customWidth="1"/>
    <col min="8718" max="8718" width="15" customWidth="1"/>
    <col min="8720" max="8720" width="12.7109375" bestFit="1" customWidth="1"/>
    <col min="8724" max="8724" width="15" customWidth="1"/>
    <col min="8726" max="8726" width="13.42578125" customWidth="1"/>
    <col min="8961" max="8961" width="22.140625" customWidth="1"/>
    <col min="8962" max="8962" width="8.7109375" customWidth="1"/>
    <col min="8963" max="8963" width="17.5703125" customWidth="1"/>
    <col min="8964" max="8964" width="10.85546875" customWidth="1"/>
    <col min="8965" max="8965" width="13.42578125" customWidth="1"/>
    <col min="8967" max="8967" width="19" customWidth="1"/>
    <col min="8968" max="8968" width="12.28515625" bestFit="1" customWidth="1"/>
    <col min="8969" max="8969" width="19.85546875" customWidth="1"/>
    <col min="8970" max="8970" width="24.42578125" customWidth="1"/>
    <col min="8971" max="8972" width="14.28515625" customWidth="1"/>
    <col min="8973" max="8973" width="14.42578125" customWidth="1"/>
    <col min="8974" max="8974" width="15" customWidth="1"/>
    <col min="8976" max="8976" width="12.7109375" bestFit="1" customWidth="1"/>
    <col min="8980" max="8980" width="15" customWidth="1"/>
    <col min="8982" max="8982" width="13.42578125" customWidth="1"/>
    <col min="9217" max="9217" width="22.140625" customWidth="1"/>
    <col min="9218" max="9218" width="8.7109375" customWidth="1"/>
    <col min="9219" max="9219" width="17.5703125" customWidth="1"/>
    <col min="9220" max="9220" width="10.85546875" customWidth="1"/>
    <col min="9221" max="9221" width="13.42578125" customWidth="1"/>
    <col min="9223" max="9223" width="19" customWidth="1"/>
    <col min="9224" max="9224" width="12.28515625" bestFit="1" customWidth="1"/>
    <col min="9225" max="9225" width="19.85546875" customWidth="1"/>
    <col min="9226" max="9226" width="24.42578125" customWidth="1"/>
    <col min="9227" max="9228" width="14.28515625" customWidth="1"/>
    <col min="9229" max="9229" width="14.42578125" customWidth="1"/>
    <col min="9230" max="9230" width="15" customWidth="1"/>
    <col min="9232" max="9232" width="12.7109375" bestFit="1" customWidth="1"/>
    <col min="9236" max="9236" width="15" customWidth="1"/>
    <col min="9238" max="9238" width="13.42578125" customWidth="1"/>
    <col min="9473" max="9473" width="22.140625" customWidth="1"/>
    <col min="9474" max="9474" width="8.7109375" customWidth="1"/>
    <col min="9475" max="9475" width="17.5703125" customWidth="1"/>
    <col min="9476" max="9476" width="10.85546875" customWidth="1"/>
    <col min="9477" max="9477" width="13.42578125" customWidth="1"/>
    <col min="9479" max="9479" width="19" customWidth="1"/>
    <col min="9480" max="9480" width="12.28515625" bestFit="1" customWidth="1"/>
    <col min="9481" max="9481" width="19.85546875" customWidth="1"/>
    <col min="9482" max="9482" width="24.42578125" customWidth="1"/>
    <col min="9483" max="9484" width="14.28515625" customWidth="1"/>
    <col min="9485" max="9485" width="14.42578125" customWidth="1"/>
    <col min="9486" max="9486" width="15" customWidth="1"/>
    <col min="9488" max="9488" width="12.7109375" bestFit="1" customWidth="1"/>
    <col min="9492" max="9492" width="15" customWidth="1"/>
    <col min="9494" max="9494" width="13.42578125" customWidth="1"/>
    <col min="9729" max="9729" width="22.140625" customWidth="1"/>
    <col min="9730" max="9730" width="8.7109375" customWidth="1"/>
    <col min="9731" max="9731" width="17.5703125" customWidth="1"/>
    <col min="9732" max="9732" width="10.85546875" customWidth="1"/>
    <col min="9733" max="9733" width="13.42578125" customWidth="1"/>
    <col min="9735" max="9735" width="19" customWidth="1"/>
    <col min="9736" max="9736" width="12.28515625" bestFit="1" customWidth="1"/>
    <col min="9737" max="9737" width="19.85546875" customWidth="1"/>
    <col min="9738" max="9738" width="24.42578125" customWidth="1"/>
    <col min="9739" max="9740" width="14.28515625" customWidth="1"/>
    <col min="9741" max="9741" width="14.42578125" customWidth="1"/>
    <col min="9742" max="9742" width="15" customWidth="1"/>
    <col min="9744" max="9744" width="12.7109375" bestFit="1" customWidth="1"/>
    <col min="9748" max="9748" width="15" customWidth="1"/>
    <col min="9750" max="9750" width="13.42578125" customWidth="1"/>
    <col min="9985" max="9985" width="22.140625" customWidth="1"/>
    <col min="9986" max="9986" width="8.7109375" customWidth="1"/>
    <col min="9987" max="9987" width="17.5703125" customWidth="1"/>
    <col min="9988" max="9988" width="10.85546875" customWidth="1"/>
    <col min="9989" max="9989" width="13.42578125" customWidth="1"/>
    <col min="9991" max="9991" width="19" customWidth="1"/>
    <col min="9992" max="9992" width="12.28515625" bestFit="1" customWidth="1"/>
    <col min="9993" max="9993" width="19.85546875" customWidth="1"/>
    <col min="9994" max="9994" width="24.42578125" customWidth="1"/>
    <col min="9995" max="9996" width="14.28515625" customWidth="1"/>
    <col min="9997" max="9997" width="14.42578125" customWidth="1"/>
    <col min="9998" max="9998" width="15" customWidth="1"/>
    <col min="10000" max="10000" width="12.7109375" bestFit="1" customWidth="1"/>
    <col min="10004" max="10004" width="15" customWidth="1"/>
    <col min="10006" max="10006" width="13.42578125" customWidth="1"/>
    <col min="10241" max="10241" width="22.140625" customWidth="1"/>
    <col min="10242" max="10242" width="8.7109375" customWidth="1"/>
    <col min="10243" max="10243" width="17.5703125" customWidth="1"/>
    <col min="10244" max="10244" width="10.85546875" customWidth="1"/>
    <col min="10245" max="10245" width="13.42578125" customWidth="1"/>
    <col min="10247" max="10247" width="19" customWidth="1"/>
    <col min="10248" max="10248" width="12.28515625" bestFit="1" customWidth="1"/>
    <col min="10249" max="10249" width="19.85546875" customWidth="1"/>
    <col min="10250" max="10250" width="24.42578125" customWidth="1"/>
    <col min="10251" max="10252" width="14.28515625" customWidth="1"/>
    <col min="10253" max="10253" width="14.42578125" customWidth="1"/>
    <col min="10254" max="10254" width="15" customWidth="1"/>
    <col min="10256" max="10256" width="12.7109375" bestFit="1" customWidth="1"/>
    <col min="10260" max="10260" width="15" customWidth="1"/>
    <col min="10262" max="10262" width="13.42578125" customWidth="1"/>
    <col min="10497" max="10497" width="22.140625" customWidth="1"/>
    <col min="10498" max="10498" width="8.7109375" customWidth="1"/>
    <col min="10499" max="10499" width="17.5703125" customWidth="1"/>
    <col min="10500" max="10500" width="10.85546875" customWidth="1"/>
    <col min="10501" max="10501" width="13.42578125" customWidth="1"/>
    <col min="10503" max="10503" width="19" customWidth="1"/>
    <col min="10504" max="10504" width="12.28515625" bestFit="1" customWidth="1"/>
    <col min="10505" max="10505" width="19.85546875" customWidth="1"/>
    <col min="10506" max="10506" width="24.42578125" customWidth="1"/>
    <col min="10507" max="10508" width="14.28515625" customWidth="1"/>
    <col min="10509" max="10509" width="14.42578125" customWidth="1"/>
    <col min="10510" max="10510" width="15" customWidth="1"/>
    <col min="10512" max="10512" width="12.7109375" bestFit="1" customWidth="1"/>
    <col min="10516" max="10516" width="15" customWidth="1"/>
    <col min="10518" max="10518" width="13.42578125" customWidth="1"/>
    <col min="10753" max="10753" width="22.140625" customWidth="1"/>
    <col min="10754" max="10754" width="8.7109375" customWidth="1"/>
    <col min="10755" max="10755" width="17.5703125" customWidth="1"/>
    <col min="10756" max="10756" width="10.85546875" customWidth="1"/>
    <col min="10757" max="10757" width="13.42578125" customWidth="1"/>
    <col min="10759" max="10759" width="19" customWidth="1"/>
    <col min="10760" max="10760" width="12.28515625" bestFit="1" customWidth="1"/>
    <col min="10761" max="10761" width="19.85546875" customWidth="1"/>
    <col min="10762" max="10762" width="24.42578125" customWidth="1"/>
    <col min="10763" max="10764" width="14.28515625" customWidth="1"/>
    <col min="10765" max="10765" width="14.42578125" customWidth="1"/>
    <col min="10766" max="10766" width="15" customWidth="1"/>
    <col min="10768" max="10768" width="12.7109375" bestFit="1" customWidth="1"/>
    <col min="10772" max="10772" width="15" customWidth="1"/>
    <col min="10774" max="10774" width="13.42578125" customWidth="1"/>
    <col min="11009" max="11009" width="22.140625" customWidth="1"/>
    <col min="11010" max="11010" width="8.7109375" customWidth="1"/>
    <col min="11011" max="11011" width="17.5703125" customWidth="1"/>
    <col min="11012" max="11012" width="10.85546875" customWidth="1"/>
    <col min="11013" max="11013" width="13.42578125" customWidth="1"/>
    <col min="11015" max="11015" width="19" customWidth="1"/>
    <col min="11016" max="11016" width="12.28515625" bestFit="1" customWidth="1"/>
    <col min="11017" max="11017" width="19.85546875" customWidth="1"/>
    <col min="11018" max="11018" width="24.42578125" customWidth="1"/>
    <col min="11019" max="11020" width="14.28515625" customWidth="1"/>
    <col min="11021" max="11021" width="14.42578125" customWidth="1"/>
    <col min="11022" max="11022" width="15" customWidth="1"/>
    <col min="11024" max="11024" width="12.7109375" bestFit="1" customWidth="1"/>
    <col min="11028" max="11028" width="15" customWidth="1"/>
    <col min="11030" max="11030" width="13.42578125" customWidth="1"/>
    <col min="11265" max="11265" width="22.140625" customWidth="1"/>
    <col min="11266" max="11266" width="8.7109375" customWidth="1"/>
    <col min="11267" max="11267" width="17.5703125" customWidth="1"/>
    <col min="11268" max="11268" width="10.85546875" customWidth="1"/>
    <col min="11269" max="11269" width="13.42578125" customWidth="1"/>
    <col min="11271" max="11271" width="19" customWidth="1"/>
    <col min="11272" max="11272" width="12.28515625" bestFit="1" customWidth="1"/>
    <col min="11273" max="11273" width="19.85546875" customWidth="1"/>
    <col min="11274" max="11274" width="24.42578125" customWidth="1"/>
    <col min="11275" max="11276" width="14.28515625" customWidth="1"/>
    <col min="11277" max="11277" width="14.42578125" customWidth="1"/>
    <col min="11278" max="11278" width="15" customWidth="1"/>
    <col min="11280" max="11280" width="12.7109375" bestFit="1" customWidth="1"/>
    <col min="11284" max="11284" width="15" customWidth="1"/>
    <col min="11286" max="11286" width="13.42578125" customWidth="1"/>
    <col min="11521" max="11521" width="22.140625" customWidth="1"/>
    <col min="11522" max="11522" width="8.7109375" customWidth="1"/>
    <col min="11523" max="11523" width="17.5703125" customWidth="1"/>
    <col min="11524" max="11524" width="10.85546875" customWidth="1"/>
    <col min="11525" max="11525" width="13.42578125" customWidth="1"/>
    <col min="11527" max="11527" width="19" customWidth="1"/>
    <col min="11528" max="11528" width="12.28515625" bestFit="1" customWidth="1"/>
    <col min="11529" max="11529" width="19.85546875" customWidth="1"/>
    <col min="11530" max="11530" width="24.42578125" customWidth="1"/>
    <col min="11531" max="11532" width="14.28515625" customWidth="1"/>
    <col min="11533" max="11533" width="14.42578125" customWidth="1"/>
    <col min="11534" max="11534" width="15" customWidth="1"/>
    <col min="11536" max="11536" width="12.7109375" bestFit="1" customWidth="1"/>
    <col min="11540" max="11540" width="15" customWidth="1"/>
    <col min="11542" max="11542" width="13.42578125" customWidth="1"/>
    <col min="11777" max="11777" width="22.140625" customWidth="1"/>
    <col min="11778" max="11778" width="8.7109375" customWidth="1"/>
    <col min="11779" max="11779" width="17.5703125" customWidth="1"/>
    <col min="11780" max="11780" width="10.85546875" customWidth="1"/>
    <col min="11781" max="11781" width="13.42578125" customWidth="1"/>
    <col min="11783" max="11783" width="19" customWidth="1"/>
    <col min="11784" max="11784" width="12.28515625" bestFit="1" customWidth="1"/>
    <col min="11785" max="11785" width="19.85546875" customWidth="1"/>
    <col min="11786" max="11786" width="24.42578125" customWidth="1"/>
    <col min="11787" max="11788" width="14.28515625" customWidth="1"/>
    <col min="11789" max="11789" width="14.42578125" customWidth="1"/>
    <col min="11790" max="11790" width="15" customWidth="1"/>
    <col min="11792" max="11792" width="12.7109375" bestFit="1" customWidth="1"/>
    <col min="11796" max="11796" width="15" customWidth="1"/>
    <col min="11798" max="11798" width="13.42578125" customWidth="1"/>
    <col min="12033" max="12033" width="22.140625" customWidth="1"/>
    <col min="12034" max="12034" width="8.7109375" customWidth="1"/>
    <col min="12035" max="12035" width="17.5703125" customWidth="1"/>
    <col min="12036" max="12036" width="10.85546875" customWidth="1"/>
    <col min="12037" max="12037" width="13.42578125" customWidth="1"/>
    <col min="12039" max="12039" width="19" customWidth="1"/>
    <col min="12040" max="12040" width="12.28515625" bestFit="1" customWidth="1"/>
    <col min="12041" max="12041" width="19.85546875" customWidth="1"/>
    <col min="12042" max="12042" width="24.42578125" customWidth="1"/>
    <col min="12043" max="12044" width="14.28515625" customWidth="1"/>
    <col min="12045" max="12045" width="14.42578125" customWidth="1"/>
    <col min="12046" max="12046" width="15" customWidth="1"/>
    <col min="12048" max="12048" width="12.7109375" bestFit="1" customWidth="1"/>
    <col min="12052" max="12052" width="15" customWidth="1"/>
    <col min="12054" max="12054" width="13.42578125" customWidth="1"/>
    <col min="12289" max="12289" width="22.140625" customWidth="1"/>
    <col min="12290" max="12290" width="8.7109375" customWidth="1"/>
    <col min="12291" max="12291" width="17.5703125" customWidth="1"/>
    <col min="12292" max="12292" width="10.85546875" customWidth="1"/>
    <col min="12293" max="12293" width="13.42578125" customWidth="1"/>
    <col min="12295" max="12295" width="19" customWidth="1"/>
    <col min="12296" max="12296" width="12.28515625" bestFit="1" customWidth="1"/>
    <col min="12297" max="12297" width="19.85546875" customWidth="1"/>
    <col min="12298" max="12298" width="24.42578125" customWidth="1"/>
    <col min="12299" max="12300" width="14.28515625" customWidth="1"/>
    <col min="12301" max="12301" width="14.42578125" customWidth="1"/>
    <col min="12302" max="12302" width="15" customWidth="1"/>
    <col min="12304" max="12304" width="12.7109375" bestFit="1" customWidth="1"/>
    <col min="12308" max="12308" width="15" customWidth="1"/>
    <col min="12310" max="12310" width="13.42578125" customWidth="1"/>
    <col min="12545" max="12545" width="22.140625" customWidth="1"/>
    <col min="12546" max="12546" width="8.7109375" customWidth="1"/>
    <col min="12547" max="12547" width="17.5703125" customWidth="1"/>
    <col min="12548" max="12548" width="10.85546875" customWidth="1"/>
    <col min="12549" max="12549" width="13.42578125" customWidth="1"/>
    <col min="12551" max="12551" width="19" customWidth="1"/>
    <col min="12552" max="12552" width="12.28515625" bestFit="1" customWidth="1"/>
    <col min="12553" max="12553" width="19.85546875" customWidth="1"/>
    <col min="12554" max="12554" width="24.42578125" customWidth="1"/>
    <col min="12555" max="12556" width="14.28515625" customWidth="1"/>
    <col min="12557" max="12557" width="14.42578125" customWidth="1"/>
    <col min="12558" max="12558" width="15" customWidth="1"/>
    <col min="12560" max="12560" width="12.7109375" bestFit="1" customWidth="1"/>
    <col min="12564" max="12564" width="15" customWidth="1"/>
    <col min="12566" max="12566" width="13.42578125" customWidth="1"/>
    <col min="12801" max="12801" width="22.140625" customWidth="1"/>
    <col min="12802" max="12802" width="8.7109375" customWidth="1"/>
    <col min="12803" max="12803" width="17.5703125" customWidth="1"/>
    <col min="12804" max="12804" width="10.85546875" customWidth="1"/>
    <col min="12805" max="12805" width="13.42578125" customWidth="1"/>
    <col min="12807" max="12807" width="19" customWidth="1"/>
    <col min="12808" max="12808" width="12.28515625" bestFit="1" customWidth="1"/>
    <col min="12809" max="12809" width="19.85546875" customWidth="1"/>
    <col min="12810" max="12810" width="24.42578125" customWidth="1"/>
    <col min="12811" max="12812" width="14.28515625" customWidth="1"/>
    <col min="12813" max="12813" width="14.42578125" customWidth="1"/>
    <col min="12814" max="12814" width="15" customWidth="1"/>
    <col min="12816" max="12816" width="12.7109375" bestFit="1" customWidth="1"/>
    <col min="12820" max="12820" width="15" customWidth="1"/>
    <col min="12822" max="12822" width="13.42578125" customWidth="1"/>
    <col min="13057" max="13057" width="22.140625" customWidth="1"/>
    <col min="13058" max="13058" width="8.7109375" customWidth="1"/>
    <col min="13059" max="13059" width="17.5703125" customWidth="1"/>
    <col min="13060" max="13060" width="10.85546875" customWidth="1"/>
    <col min="13061" max="13061" width="13.42578125" customWidth="1"/>
    <col min="13063" max="13063" width="19" customWidth="1"/>
    <col min="13064" max="13064" width="12.28515625" bestFit="1" customWidth="1"/>
    <col min="13065" max="13065" width="19.85546875" customWidth="1"/>
    <col min="13066" max="13066" width="24.42578125" customWidth="1"/>
    <col min="13067" max="13068" width="14.28515625" customWidth="1"/>
    <col min="13069" max="13069" width="14.42578125" customWidth="1"/>
    <col min="13070" max="13070" width="15" customWidth="1"/>
    <col min="13072" max="13072" width="12.7109375" bestFit="1" customWidth="1"/>
    <col min="13076" max="13076" width="15" customWidth="1"/>
    <col min="13078" max="13078" width="13.42578125" customWidth="1"/>
    <col min="13313" max="13313" width="22.140625" customWidth="1"/>
    <col min="13314" max="13314" width="8.7109375" customWidth="1"/>
    <col min="13315" max="13315" width="17.5703125" customWidth="1"/>
    <col min="13316" max="13316" width="10.85546875" customWidth="1"/>
    <col min="13317" max="13317" width="13.42578125" customWidth="1"/>
    <col min="13319" max="13319" width="19" customWidth="1"/>
    <col min="13320" max="13320" width="12.28515625" bestFit="1" customWidth="1"/>
    <col min="13321" max="13321" width="19.85546875" customWidth="1"/>
    <col min="13322" max="13322" width="24.42578125" customWidth="1"/>
    <col min="13323" max="13324" width="14.28515625" customWidth="1"/>
    <col min="13325" max="13325" width="14.42578125" customWidth="1"/>
    <col min="13326" max="13326" width="15" customWidth="1"/>
    <col min="13328" max="13328" width="12.7109375" bestFit="1" customWidth="1"/>
    <col min="13332" max="13332" width="15" customWidth="1"/>
    <col min="13334" max="13334" width="13.42578125" customWidth="1"/>
    <col min="13569" max="13569" width="22.140625" customWidth="1"/>
    <col min="13570" max="13570" width="8.7109375" customWidth="1"/>
    <col min="13571" max="13571" width="17.5703125" customWidth="1"/>
    <col min="13572" max="13572" width="10.85546875" customWidth="1"/>
    <col min="13573" max="13573" width="13.42578125" customWidth="1"/>
    <col min="13575" max="13575" width="19" customWidth="1"/>
    <col min="13576" max="13576" width="12.28515625" bestFit="1" customWidth="1"/>
    <col min="13577" max="13577" width="19.85546875" customWidth="1"/>
    <col min="13578" max="13578" width="24.42578125" customWidth="1"/>
    <col min="13579" max="13580" width="14.28515625" customWidth="1"/>
    <col min="13581" max="13581" width="14.42578125" customWidth="1"/>
    <col min="13582" max="13582" width="15" customWidth="1"/>
    <col min="13584" max="13584" width="12.7109375" bestFit="1" customWidth="1"/>
    <col min="13588" max="13588" width="15" customWidth="1"/>
    <col min="13590" max="13590" width="13.42578125" customWidth="1"/>
    <col min="13825" max="13825" width="22.140625" customWidth="1"/>
    <col min="13826" max="13826" width="8.7109375" customWidth="1"/>
    <col min="13827" max="13827" width="17.5703125" customWidth="1"/>
    <col min="13828" max="13828" width="10.85546875" customWidth="1"/>
    <col min="13829" max="13829" width="13.42578125" customWidth="1"/>
    <col min="13831" max="13831" width="19" customWidth="1"/>
    <col min="13832" max="13832" width="12.28515625" bestFit="1" customWidth="1"/>
    <col min="13833" max="13833" width="19.85546875" customWidth="1"/>
    <col min="13834" max="13834" width="24.42578125" customWidth="1"/>
    <col min="13835" max="13836" width="14.28515625" customWidth="1"/>
    <col min="13837" max="13837" width="14.42578125" customWidth="1"/>
    <col min="13838" max="13838" width="15" customWidth="1"/>
    <col min="13840" max="13840" width="12.7109375" bestFit="1" customWidth="1"/>
    <col min="13844" max="13844" width="15" customWidth="1"/>
    <col min="13846" max="13846" width="13.42578125" customWidth="1"/>
    <col min="14081" max="14081" width="22.140625" customWidth="1"/>
    <col min="14082" max="14082" width="8.7109375" customWidth="1"/>
    <col min="14083" max="14083" width="17.5703125" customWidth="1"/>
    <col min="14084" max="14084" width="10.85546875" customWidth="1"/>
    <col min="14085" max="14085" width="13.42578125" customWidth="1"/>
    <col min="14087" max="14087" width="19" customWidth="1"/>
    <col min="14088" max="14088" width="12.28515625" bestFit="1" customWidth="1"/>
    <col min="14089" max="14089" width="19.85546875" customWidth="1"/>
    <col min="14090" max="14090" width="24.42578125" customWidth="1"/>
    <col min="14091" max="14092" width="14.28515625" customWidth="1"/>
    <col min="14093" max="14093" width="14.42578125" customWidth="1"/>
    <col min="14094" max="14094" width="15" customWidth="1"/>
    <col min="14096" max="14096" width="12.7109375" bestFit="1" customWidth="1"/>
    <col min="14100" max="14100" width="15" customWidth="1"/>
    <col min="14102" max="14102" width="13.42578125" customWidth="1"/>
    <col min="14337" max="14337" width="22.140625" customWidth="1"/>
    <col min="14338" max="14338" width="8.7109375" customWidth="1"/>
    <col min="14339" max="14339" width="17.5703125" customWidth="1"/>
    <col min="14340" max="14340" width="10.85546875" customWidth="1"/>
    <col min="14341" max="14341" width="13.42578125" customWidth="1"/>
    <col min="14343" max="14343" width="19" customWidth="1"/>
    <col min="14344" max="14344" width="12.28515625" bestFit="1" customWidth="1"/>
    <col min="14345" max="14345" width="19.85546875" customWidth="1"/>
    <col min="14346" max="14346" width="24.42578125" customWidth="1"/>
    <col min="14347" max="14348" width="14.28515625" customWidth="1"/>
    <col min="14349" max="14349" width="14.42578125" customWidth="1"/>
    <col min="14350" max="14350" width="15" customWidth="1"/>
    <col min="14352" max="14352" width="12.7109375" bestFit="1" customWidth="1"/>
    <col min="14356" max="14356" width="15" customWidth="1"/>
    <col min="14358" max="14358" width="13.42578125" customWidth="1"/>
    <col min="14593" max="14593" width="22.140625" customWidth="1"/>
    <col min="14594" max="14594" width="8.7109375" customWidth="1"/>
    <col min="14595" max="14595" width="17.5703125" customWidth="1"/>
    <col min="14596" max="14596" width="10.85546875" customWidth="1"/>
    <col min="14597" max="14597" width="13.42578125" customWidth="1"/>
    <col min="14599" max="14599" width="19" customWidth="1"/>
    <col min="14600" max="14600" width="12.28515625" bestFit="1" customWidth="1"/>
    <col min="14601" max="14601" width="19.85546875" customWidth="1"/>
    <col min="14602" max="14602" width="24.42578125" customWidth="1"/>
    <col min="14603" max="14604" width="14.28515625" customWidth="1"/>
    <col min="14605" max="14605" width="14.42578125" customWidth="1"/>
    <col min="14606" max="14606" width="15" customWidth="1"/>
    <col min="14608" max="14608" width="12.7109375" bestFit="1" customWidth="1"/>
    <col min="14612" max="14612" width="15" customWidth="1"/>
    <col min="14614" max="14614" width="13.42578125" customWidth="1"/>
    <col min="14849" max="14849" width="22.140625" customWidth="1"/>
    <col min="14850" max="14850" width="8.7109375" customWidth="1"/>
    <col min="14851" max="14851" width="17.5703125" customWidth="1"/>
    <col min="14852" max="14852" width="10.85546875" customWidth="1"/>
    <col min="14853" max="14853" width="13.42578125" customWidth="1"/>
    <col min="14855" max="14855" width="19" customWidth="1"/>
    <col min="14856" max="14856" width="12.28515625" bestFit="1" customWidth="1"/>
    <col min="14857" max="14857" width="19.85546875" customWidth="1"/>
    <col min="14858" max="14858" width="24.42578125" customWidth="1"/>
    <col min="14859" max="14860" width="14.28515625" customWidth="1"/>
    <col min="14861" max="14861" width="14.42578125" customWidth="1"/>
    <col min="14862" max="14862" width="15" customWidth="1"/>
    <col min="14864" max="14864" width="12.7109375" bestFit="1" customWidth="1"/>
    <col min="14868" max="14868" width="15" customWidth="1"/>
    <col min="14870" max="14870" width="13.42578125" customWidth="1"/>
    <col min="15105" max="15105" width="22.140625" customWidth="1"/>
    <col min="15106" max="15106" width="8.7109375" customWidth="1"/>
    <col min="15107" max="15107" width="17.5703125" customWidth="1"/>
    <col min="15108" max="15108" width="10.85546875" customWidth="1"/>
    <col min="15109" max="15109" width="13.42578125" customWidth="1"/>
    <col min="15111" max="15111" width="19" customWidth="1"/>
    <col min="15112" max="15112" width="12.28515625" bestFit="1" customWidth="1"/>
    <col min="15113" max="15113" width="19.85546875" customWidth="1"/>
    <col min="15114" max="15114" width="24.42578125" customWidth="1"/>
    <col min="15115" max="15116" width="14.28515625" customWidth="1"/>
    <col min="15117" max="15117" width="14.42578125" customWidth="1"/>
    <col min="15118" max="15118" width="15" customWidth="1"/>
    <col min="15120" max="15120" width="12.7109375" bestFit="1" customWidth="1"/>
    <col min="15124" max="15124" width="15" customWidth="1"/>
    <col min="15126" max="15126" width="13.42578125" customWidth="1"/>
    <col min="15361" max="15361" width="22.140625" customWidth="1"/>
    <col min="15362" max="15362" width="8.7109375" customWidth="1"/>
    <col min="15363" max="15363" width="17.5703125" customWidth="1"/>
    <col min="15364" max="15364" width="10.85546875" customWidth="1"/>
    <col min="15365" max="15365" width="13.42578125" customWidth="1"/>
    <col min="15367" max="15367" width="19" customWidth="1"/>
    <col min="15368" max="15368" width="12.28515625" bestFit="1" customWidth="1"/>
    <col min="15369" max="15369" width="19.85546875" customWidth="1"/>
    <col min="15370" max="15370" width="24.42578125" customWidth="1"/>
    <col min="15371" max="15372" width="14.28515625" customWidth="1"/>
    <col min="15373" max="15373" width="14.42578125" customWidth="1"/>
    <col min="15374" max="15374" width="15" customWidth="1"/>
    <col min="15376" max="15376" width="12.7109375" bestFit="1" customWidth="1"/>
    <col min="15380" max="15380" width="15" customWidth="1"/>
    <col min="15382" max="15382" width="13.42578125" customWidth="1"/>
    <col min="15617" max="15617" width="22.140625" customWidth="1"/>
    <col min="15618" max="15618" width="8.7109375" customWidth="1"/>
    <col min="15619" max="15619" width="17.5703125" customWidth="1"/>
    <col min="15620" max="15620" width="10.85546875" customWidth="1"/>
    <col min="15621" max="15621" width="13.42578125" customWidth="1"/>
    <col min="15623" max="15623" width="19" customWidth="1"/>
    <col min="15624" max="15624" width="12.28515625" bestFit="1" customWidth="1"/>
    <col min="15625" max="15625" width="19.85546875" customWidth="1"/>
    <col min="15626" max="15626" width="24.42578125" customWidth="1"/>
    <col min="15627" max="15628" width="14.28515625" customWidth="1"/>
    <col min="15629" max="15629" width="14.42578125" customWidth="1"/>
    <col min="15630" max="15630" width="15" customWidth="1"/>
    <col min="15632" max="15632" width="12.7109375" bestFit="1" customWidth="1"/>
    <col min="15636" max="15636" width="15" customWidth="1"/>
    <col min="15638" max="15638" width="13.42578125" customWidth="1"/>
    <col min="15873" max="15873" width="22.140625" customWidth="1"/>
    <col min="15874" max="15874" width="8.7109375" customWidth="1"/>
    <col min="15875" max="15875" width="17.5703125" customWidth="1"/>
    <col min="15876" max="15876" width="10.85546875" customWidth="1"/>
    <col min="15877" max="15877" width="13.42578125" customWidth="1"/>
    <col min="15879" max="15879" width="19" customWidth="1"/>
    <col min="15880" max="15880" width="12.28515625" bestFit="1" customWidth="1"/>
    <col min="15881" max="15881" width="19.85546875" customWidth="1"/>
    <col min="15882" max="15882" width="24.42578125" customWidth="1"/>
    <col min="15883" max="15884" width="14.28515625" customWidth="1"/>
    <col min="15885" max="15885" width="14.42578125" customWidth="1"/>
    <col min="15886" max="15886" width="15" customWidth="1"/>
    <col min="15888" max="15888" width="12.7109375" bestFit="1" customWidth="1"/>
    <col min="15892" max="15892" width="15" customWidth="1"/>
    <col min="15894" max="15894" width="13.42578125" customWidth="1"/>
    <col min="16129" max="16129" width="22.140625" customWidth="1"/>
    <col min="16130" max="16130" width="8.7109375" customWidth="1"/>
    <col min="16131" max="16131" width="17.5703125" customWidth="1"/>
    <col min="16132" max="16132" width="10.85546875" customWidth="1"/>
    <col min="16133" max="16133" width="13.42578125" customWidth="1"/>
    <col min="16135" max="16135" width="19" customWidth="1"/>
    <col min="16136" max="16136" width="12.28515625" bestFit="1" customWidth="1"/>
    <col min="16137" max="16137" width="19.85546875" customWidth="1"/>
    <col min="16138" max="16138" width="24.42578125" customWidth="1"/>
    <col min="16139" max="16140" width="14.28515625" customWidth="1"/>
    <col min="16141" max="16141" width="14.42578125" customWidth="1"/>
    <col min="16142" max="16142" width="15" customWidth="1"/>
    <col min="16144" max="16144" width="12.7109375" bestFit="1" customWidth="1"/>
    <col min="16148" max="16148" width="15" customWidth="1"/>
    <col min="16150" max="16150" width="13.42578125" customWidth="1"/>
  </cols>
  <sheetData>
    <row r="1" spans="1:22" x14ac:dyDescent="0.25">
      <c r="A1" s="1" t="s">
        <v>0</v>
      </c>
      <c r="B1" s="1"/>
      <c r="C1" s="2"/>
      <c r="D1" s="1"/>
      <c r="E1" s="2"/>
      <c r="F1" s="1"/>
      <c r="G1" s="2"/>
      <c r="H1" s="1"/>
      <c r="I1" s="2"/>
      <c r="J1" s="1"/>
      <c r="K1" s="1"/>
      <c r="L1" s="1"/>
      <c r="M1" s="1"/>
      <c r="N1" s="1"/>
      <c r="O1" s="1"/>
      <c r="P1" s="1"/>
      <c r="Q1" s="1"/>
      <c r="R1" s="1"/>
      <c r="S1" s="1"/>
      <c r="T1" s="1"/>
      <c r="U1" s="1"/>
      <c r="V1" s="2"/>
    </row>
    <row r="2" spans="1:22" x14ac:dyDescent="0.25">
      <c r="A2" s="1" t="s">
        <v>182</v>
      </c>
      <c r="B2" s="1"/>
      <c r="C2" s="2"/>
      <c r="D2" s="1"/>
      <c r="E2" s="2"/>
      <c r="F2" s="1"/>
      <c r="G2" s="2"/>
      <c r="H2" s="1"/>
      <c r="I2" s="2"/>
      <c r="J2" s="1"/>
      <c r="K2" s="1"/>
      <c r="L2" s="1"/>
      <c r="M2" s="1"/>
      <c r="N2" s="1"/>
      <c r="O2" s="1"/>
      <c r="P2" s="1"/>
      <c r="Q2" s="1"/>
      <c r="R2" s="1"/>
      <c r="S2" s="1"/>
      <c r="T2" s="1"/>
      <c r="U2" s="1"/>
      <c r="V2" s="2"/>
    </row>
    <row r="3" spans="1:22" x14ac:dyDescent="0.25">
      <c r="A3" s="3" t="s">
        <v>184</v>
      </c>
      <c r="B3" s="1"/>
      <c r="C3" s="2"/>
      <c r="D3" s="1"/>
      <c r="E3" s="2"/>
      <c r="F3" s="1"/>
      <c r="G3" s="2"/>
      <c r="H3" s="1"/>
      <c r="I3" s="2"/>
      <c r="J3" s="1"/>
      <c r="K3" s="1"/>
      <c r="L3" s="1"/>
      <c r="M3" s="1"/>
      <c r="N3" s="1"/>
      <c r="O3" s="1"/>
      <c r="P3" s="1"/>
      <c r="Q3" s="1"/>
      <c r="R3" s="1"/>
      <c r="S3" s="1"/>
      <c r="T3" s="1"/>
      <c r="U3" s="1"/>
      <c r="V3" s="2"/>
    </row>
    <row r="4" spans="1:22" x14ac:dyDescent="0.25">
      <c r="A4" s="1" t="s">
        <v>2</v>
      </c>
      <c r="B4" s="1"/>
      <c r="C4" s="2"/>
      <c r="D4" s="1"/>
      <c r="E4" s="2"/>
      <c r="F4" s="1"/>
      <c r="G4" s="2"/>
      <c r="H4" s="1"/>
      <c r="I4" s="2"/>
      <c r="J4" s="1"/>
      <c r="K4" s="1"/>
      <c r="L4" s="1"/>
      <c r="M4" s="1"/>
      <c r="N4" s="1"/>
      <c r="O4" s="1"/>
      <c r="P4" s="1"/>
      <c r="Q4" s="1"/>
      <c r="R4" s="1"/>
      <c r="S4" s="1"/>
      <c r="T4" s="1"/>
      <c r="U4" s="1"/>
      <c r="V4" s="2"/>
    </row>
    <row r="6" spans="1:22" ht="15.75" thickBot="1" x14ac:dyDescent="0.3">
      <c r="A6" s="323" t="s">
        <v>3</v>
      </c>
      <c r="B6" s="324"/>
      <c r="C6" s="324"/>
      <c r="D6" s="324"/>
      <c r="E6" s="324"/>
      <c r="F6" s="324"/>
      <c r="G6" s="324"/>
      <c r="H6" s="324"/>
      <c r="I6" s="325"/>
      <c r="J6" s="4"/>
      <c r="K6" s="4"/>
      <c r="L6" s="4"/>
      <c r="M6" s="326" t="s">
        <v>4</v>
      </c>
      <c r="N6" s="326"/>
      <c r="O6" s="326"/>
      <c r="P6" s="326"/>
      <c r="Q6" s="326"/>
      <c r="R6" s="326"/>
      <c r="S6" s="326"/>
      <c r="T6" s="326"/>
      <c r="U6" s="326"/>
      <c r="V6" s="327"/>
    </row>
    <row r="7" spans="1:22" ht="15.75" thickBot="1" x14ac:dyDescent="0.3">
      <c r="A7" s="328" t="s">
        <v>5</v>
      </c>
      <c r="B7" s="328" t="s">
        <v>6</v>
      </c>
      <c r="C7" s="328" t="s">
        <v>7</v>
      </c>
      <c r="D7" s="330" t="s">
        <v>8</v>
      </c>
      <c r="E7" s="330" t="s">
        <v>9</v>
      </c>
      <c r="F7" s="330" t="s">
        <v>10</v>
      </c>
      <c r="G7" s="330" t="s">
        <v>11</v>
      </c>
      <c r="H7" s="5"/>
      <c r="I7" s="330" t="s">
        <v>12</v>
      </c>
      <c r="J7" s="316" t="s">
        <v>13</v>
      </c>
      <c r="K7" s="316" t="s">
        <v>14</v>
      </c>
      <c r="L7" s="318" t="s">
        <v>15</v>
      </c>
      <c r="M7" s="319" t="s">
        <v>16</v>
      </c>
      <c r="N7" s="320"/>
      <c r="O7" s="321"/>
      <c r="P7" s="322"/>
      <c r="Q7" s="6" t="s">
        <v>17</v>
      </c>
      <c r="R7" s="7"/>
      <c r="S7" s="7"/>
      <c r="T7" s="7"/>
      <c r="U7" s="8"/>
      <c r="V7" s="9"/>
    </row>
    <row r="8" spans="1:22" ht="51" x14ac:dyDescent="0.25">
      <c r="A8" s="329"/>
      <c r="B8" s="329"/>
      <c r="C8" s="329"/>
      <c r="D8" s="331"/>
      <c r="E8" s="331"/>
      <c r="F8" s="331"/>
      <c r="G8" s="331"/>
      <c r="H8" s="10" t="s">
        <v>18</v>
      </c>
      <c r="I8" s="331"/>
      <c r="J8" s="317"/>
      <c r="K8" s="317"/>
      <c r="L8" s="317"/>
      <c r="M8" s="11" t="s">
        <v>19</v>
      </c>
      <c r="N8" s="11" t="s">
        <v>20</v>
      </c>
      <c r="O8" s="11" t="s">
        <v>21</v>
      </c>
      <c r="P8" s="11" t="s">
        <v>22</v>
      </c>
      <c r="Q8" s="10" t="s">
        <v>23</v>
      </c>
      <c r="R8" s="10" t="s">
        <v>24</v>
      </c>
      <c r="S8" s="12" t="s">
        <v>25</v>
      </c>
      <c r="T8" s="13" t="s">
        <v>26</v>
      </c>
      <c r="U8" s="10" t="s">
        <v>27</v>
      </c>
      <c r="V8" s="11" t="s">
        <v>28</v>
      </c>
    </row>
    <row r="9" spans="1:22" ht="78.75" x14ac:dyDescent="0.25">
      <c r="A9" s="101" t="s">
        <v>139</v>
      </c>
      <c r="B9" s="102">
        <v>8</v>
      </c>
      <c r="C9" s="103" t="s">
        <v>140</v>
      </c>
      <c r="D9" s="104">
        <v>2</v>
      </c>
      <c r="E9" s="105" t="s">
        <v>141</v>
      </c>
      <c r="F9" s="104">
        <v>2.1</v>
      </c>
      <c r="G9" s="101" t="s">
        <v>142</v>
      </c>
      <c r="H9" s="106">
        <v>2020003660045</v>
      </c>
      <c r="I9" s="105" t="s">
        <v>143</v>
      </c>
      <c r="J9" s="105" t="s">
        <v>144</v>
      </c>
      <c r="K9" s="104" t="s">
        <v>145</v>
      </c>
      <c r="L9" s="107">
        <v>30000000</v>
      </c>
      <c r="M9" s="107">
        <v>30000000</v>
      </c>
      <c r="N9" s="108"/>
      <c r="O9" s="108"/>
      <c r="P9" s="108"/>
      <c r="Q9" s="108"/>
      <c r="R9" s="4"/>
      <c r="S9" s="4"/>
      <c r="T9" s="4"/>
      <c r="U9" s="24"/>
      <c r="V9" s="27" t="s">
        <v>146</v>
      </c>
    </row>
    <row r="10" spans="1:22" ht="78.75" x14ac:dyDescent="0.25">
      <c r="A10" s="109" t="s">
        <v>147</v>
      </c>
      <c r="B10" s="110">
        <v>8</v>
      </c>
      <c r="C10" s="103" t="s">
        <v>140</v>
      </c>
      <c r="D10" s="111">
        <v>13</v>
      </c>
      <c r="E10" s="112" t="s">
        <v>148</v>
      </c>
      <c r="F10" s="111">
        <v>13.1</v>
      </c>
      <c r="G10" s="109" t="s">
        <v>149</v>
      </c>
      <c r="H10" s="106">
        <v>2020003660053</v>
      </c>
      <c r="I10" s="112" t="s">
        <v>150</v>
      </c>
      <c r="J10" s="112" t="s">
        <v>151</v>
      </c>
      <c r="K10" s="111" t="s">
        <v>152</v>
      </c>
      <c r="L10" s="107">
        <v>2270000000</v>
      </c>
      <c r="M10" s="107"/>
      <c r="N10" s="107">
        <v>2270000000</v>
      </c>
      <c r="O10" s="108"/>
      <c r="P10" s="108"/>
      <c r="Q10" s="108"/>
      <c r="R10" s="4"/>
      <c r="S10" s="4"/>
      <c r="T10" s="4"/>
      <c r="U10" s="24"/>
      <c r="V10" s="27" t="s">
        <v>146</v>
      </c>
    </row>
    <row r="11" spans="1:22" ht="78.75" x14ac:dyDescent="0.25">
      <c r="A11" s="109" t="s">
        <v>153</v>
      </c>
      <c r="B11" s="113">
        <v>8</v>
      </c>
      <c r="C11" s="103" t="s">
        <v>140</v>
      </c>
      <c r="D11" s="111">
        <v>13</v>
      </c>
      <c r="E11" s="112" t="s">
        <v>148</v>
      </c>
      <c r="F11" s="111">
        <v>13.1</v>
      </c>
      <c r="G11" s="109" t="s">
        <v>149</v>
      </c>
      <c r="H11" s="106">
        <v>2020003660057</v>
      </c>
      <c r="I11" s="112" t="s">
        <v>154</v>
      </c>
      <c r="J11" s="112" t="s">
        <v>155</v>
      </c>
      <c r="K11" s="111" t="s">
        <v>156</v>
      </c>
      <c r="L11" s="107">
        <v>860000000</v>
      </c>
      <c r="M11" s="107">
        <v>500000000</v>
      </c>
      <c r="N11" s="107">
        <v>360000000</v>
      </c>
      <c r="O11" s="108"/>
      <c r="P11" s="107">
        <f>N10+N12+N14</f>
        <v>3370000000</v>
      </c>
      <c r="Q11" s="108"/>
      <c r="R11" s="4"/>
      <c r="S11" s="4"/>
      <c r="T11" s="4"/>
      <c r="U11" s="4"/>
      <c r="V11" s="27" t="s">
        <v>146</v>
      </c>
    </row>
    <row r="12" spans="1:22" ht="78.75" x14ac:dyDescent="0.25">
      <c r="A12" s="109" t="s">
        <v>153</v>
      </c>
      <c r="B12" s="113">
        <v>8</v>
      </c>
      <c r="C12" s="103" t="s">
        <v>140</v>
      </c>
      <c r="D12" s="111">
        <v>13</v>
      </c>
      <c r="E12" s="112" t="s">
        <v>148</v>
      </c>
      <c r="F12" s="111">
        <v>13.1</v>
      </c>
      <c r="G12" s="109" t="s">
        <v>149</v>
      </c>
      <c r="H12" s="106">
        <v>2020003660053</v>
      </c>
      <c r="I12" s="112" t="s">
        <v>150</v>
      </c>
      <c r="J12" s="112" t="s">
        <v>157</v>
      </c>
      <c r="K12" s="111" t="s">
        <v>152</v>
      </c>
      <c r="L12" s="107">
        <v>1070000000</v>
      </c>
      <c r="M12" s="107"/>
      <c r="N12" s="107">
        <v>1070000000</v>
      </c>
      <c r="O12" s="108"/>
      <c r="P12" s="108"/>
      <c r="Q12" s="108"/>
      <c r="R12" s="4"/>
      <c r="S12" s="4"/>
      <c r="T12" s="4"/>
      <c r="U12" s="4"/>
      <c r="V12" s="27" t="s">
        <v>146</v>
      </c>
    </row>
    <row r="13" spans="1:22" ht="78.75" x14ac:dyDescent="0.25">
      <c r="A13" s="109" t="s">
        <v>153</v>
      </c>
      <c r="B13" s="113">
        <v>8</v>
      </c>
      <c r="C13" s="103" t="s">
        <v>140</v>
      </c>
      <c r="D13" s="111">
        <v>13</v>
      </c>
      <c r="E13" s="112" t="s">
        <v>148</v>
      </c>
      <c r="F13" s="111">
        <v>13.1</v>
      </c>
      <c r="G13" s="109" t="s">
        <v>149</v>
      </c>
      <c r="H13" s="106">
        <v>2020003660023</v>
      </c>
      <c r="I13" s="112" t="s">
        <v>158</v>
      </c>
      <c r="J13" s="112" t="s">
        <v>159</v>
      </c>
      <c r="K13" s="111" t="s">
        <v>160</v>
      </c>
      <c r="L13" s="107">
        <v>190000000</v>
      </c>
      <c r="M13" s="107"/>
      <c r="N13" s="107">
        <v>190000000</v>
      </c>
      <c r="O13" s="108"/>
      <c r="P13" s="108"/>
      <c r="Q13" s="108"/>
      <c r="R13" s="4"/>
      <c r="S13" s="4"/>
      <c r="T13" s="4"/>
      <c r="U13" s="4"/>
      <c r="V13" s="27" t="s">
        <v>161</v>
      </c>
    </row>
    <row r="14" spans="1:22" ht="78.75" x14ac:dyDescent="0.25">
      <c r="A14" s="109" t="s">
        <v>153</v>
      </c>
      <c r="B14" s="113">
        <v>8</v>
      </c>
      <c r="C14" s="103" t="s">
        <v>140</v>
      </c>
      <c r="D14" s="111">
        <v>13</v>
      </c>
      <c r="E14" s="112" t="s">
        <v>148</v>
      </c>
      <c r="F14" s="111">
        <v>13.1</v>
      </c>
      <c r="G14" s="109" t="s">
        <v>149</v>
      </c>
      <c r="H14" s="106">
        <v>2020003660053</v>
      </c>
      <c r="I14" s="112" t="s">
        <v>150</v>
      </c>
      <c r="J14" s="112" t="s">
        <v>162</v>
      </c>
      <c r="K14" s="111" t="s">
        <v>152</v>
      </c>
      <c r="L14" s="107">
        <v>30000000</v>
      </c>
      <c r="M14" s="107"/>
      <c r="N14" s="107">
        <v>30000000</v>
      </c>
      <c r="O14" s="108"/>
      <c r="P14" s="108"/>
      <c r="Q14" s="108"/>
      <c r="R14" s="4"/>
      <c r="S14" s="4"/>
      <c r="T14" s="4"/>
      <c r="U14" s="4"/>
      <c r="V14" s="27" t="s">
        <v>146</v>
      </c>
    </row>
    <row r="15" spans="1:22" ht="78.75" x14ac:dyDescent="0.25">
      <c r="A15" s="109" t="s">
        <v>153</v>
      </c>
      <c r="B15" s="113">
        <v>8</v>
      </c>
      <c r="C15" s="103" t="s">
        <v>140</v>
      </c>
      <c r="D15" s="111">
        <v>13</v>
      </c>
      <c r="E15" s="112" t="s">
        <v>148</v>
      </c>
      <c r="F15" s="111">
        <v>13.1</v>
      </c>
      <c r="G15" s="109" t="s">
        <v>149</v>
      </c>
      <c r="H15" s="106">
        <v>2020003660045</v>
      </c>
      <c r="I15" s="105" t="s">
        <v>143</v>
      </c>
      <c r="J15" s="112" t="s">
        <v>163</v>
      </c>
      <c r="K15" s="111" t="s">
        <v>164</v>
      </c>
      <c r="L15" s="107">
        <v>30000000</v>
      </c>
      <c r="M15" s="107"/>
      <c r="N15" s="107">
        <v>30000000</v>
      </c>
      <c r="O15" s="108"/>
      <c r="P15" s="108"/>
      <c r="Q15" s="108"/>
      <c r="R15" s="4"/>
      <c r="S15" s="4"/>
      <c r="T15" s="4"/>
      <c r="U15" s="4"/>
      <c r="V15" s="27" t="s">
        <v>146</v>
      </c>
    </row>
    <row r="16" spans="1:22" ht="45" x14ac:dyDescent="0.25">
      <c r="A16" s="109" t="s">
        <v>153</v>
      </c>
      <c r="B16" s="113">
        <v>8</v>
      </c>
      <c r="C16" s="103" t="s">
        <v>140</v>
      </c>
      <c r="D16" s="111">
        <v>13</v>
      </c>
      <c r="E16" s="112" t="s">
        <v>148</v>
      </c>
      <c r="F16" s="111">
        <v>13.2</v>
      </c>
      <c r="G16" s="109" t="s">
        <v>165</v>
      </c>
      <c r="H16" s="106">
        <v>2020003660042</v>
      </c>
      <c r="I16" s="112" t="s">
        <v>166</v>
      </c>
      <c r="J16" s="112" t="s">
        <v>167</v>
      </c>
      <c r="K16" s="111" t="s">
        <v>168</v>
      </c>
      <c r="L16" s="107">
        <v>30000000</v>
      </c>
      <c r="M16" s="107">
        <v>30000000</v>
      </c>
      <c r="N16" s="107"/>
      <c r="O16" s="108"/>
      <c r="P16" s="108"/>
      <c r="Q16" s="108"/>
      <c r="R16" s="4"/>
      <c r="S16" s="4"/>
      <c r="T16" s="4"/>
      <c r="U16" s="4"/>
      <c r="V16" s="27" t="s">
        <v>169</v>
      </c>
    </row>
    <row r="17" spans="1:22" ht="45" x14ac:dyDescent="0.25">
      <c r="A17" s="109" t="s">
        <v>153</v>
      </c>
      <c r="B17" s="113">
        <v>8</v>
      </c>
      <c r="C17" s="103" t="s">
        <v>140</v>
      </c>
      <c r="D17" s="111">
        <v>13</v>
      </c>
      <c r="E17" s="112" t="s">
        <v>148</v>
      </c>
      <c r="F17" s="111">
        <v>13.2</v>
      </c>
      <c r="G17" s="109" t="s">
        <v>165</v>
      </c>
      <c r="H17" s="106">
        <v>2020003660042</v>
      </c>
      <c r="I17" s="112" t="s">
        <v>166</v>
      </c>
      <c r="J17" s="112" t="s">
        <v>170</v>
      </c>
      <c r="K17" s="111" t="s">
        <v>168</v>
      </c>
      <c r="L17" s="107">
        <v>1000000000</v>
      </c>
      <c r="M17" s="107"/>
      <c r="N17" s="107">
        <v>1000000000</v>
      </c>
      <c r="O17" s="108"/>
      <c r="P17" s="108"/>
      <c r="Q17" s="108"/>
      <c r="R17" s="4"/>
      <c r="S17" s="4"/>
      <c r="T17" s="4"/>
      <c r="U17" s="4"/>
      <c r="V17" s="27" t="s">
        <v>169</v>
      </c>
    </row>
    <row r="18" spans="1:22" ht="90" x14ac:dyDescent="0.25">
      <c r="A18" s="109" t="s">
        <v>153</v>
      </c>
      <c r="B18" s="113">
        <v>8</v>
      </c>
      <c r="C18" s="103" t="s">
        <v>140</v>
      </c>
      <c r="D18" s="111">
        <v>13</v>
      </c>
      <c r="E18" s="112" t="s">
        <v>148</v>
      </c>
      <c r="F18" s="111">
        <v>13.3</v>
      </c>
      <c r="G18" s="109" t="s">
        <v>171</v>
      </c>
      <c r="H18" s="106">
        <v>2020003660028</v>
      </c>
      <c r="I18" s="112" t="s">
        <v>172</v>
      </c>
      <c r="J18" s="112" t="s">
        <v>173</v>
      </c>
      <c r="K18" s="111" t="s">
        <v>174</v>
      </c>
      <c r="L18" s="107">
        <v>69594450</v>
      </c>
      <c r="M18" s="107">
        <v>30000000</v>
      </c>
      <c r="N18" s="107">
        <v>39594450</v>
      </c>
      <c r="O18" s="108"/>
      <c r="P18" s="108"/>
      <c r="Q18" s="108"/>
      <c r="R18" s="4"/>
      <c r="S18" s="4"/>
      <c r="T18" s="4"/>
      <c r="U18" s="4"/>
      <c r="V18" s="27" t="s">
        <v>175</v>
      </c>
    </row>
    <row r="19" spans="1:22" ht="90" x14ac:dyDescent="0.25">
      <c r="A19" s="109" t="s">
        <v>153</v>
      </c>
      <c r="B19" s="113">
        <v>8</v>
      </c>
      <c r="C19" s="103" t="s">
        <v>140</v>
      </c>
      <c r="D19" s="111">
        <v>13</v>
      </c>
      <c r="E19" s="112" t="s">
        <v>148</v>
      </c>
      <c r="F19" s="111">
        <v>13.3</v>
      </c>
      <c r="G19" s="109" t="s">
        <v>171</v>
      </c>
      <c r="H19" s="106">
        <v>2020003660028</v>
      </c>
      <c r="I19" s="112" t="s">
        <v>172</v>
      </c>
      <c r="J19" s="112" t="s">
        <v>176</v>
      </c>
      <c r="K19" s="111" t="s">
        <v>174</v>
      </c>
      <c r="L19" s="107">
        <v>30000000</v>
      </c>
      <c r="M19" s="107">
        <v>30000000</v>
      </c>
      <c r="N19" s="107"/>
      <c r="O19" s="108"/>
      <c r="P19" s="108"/>
      <c r="Q19" s="108"/>
      <c r="R19" s="4"/>
      <c r="S19" s="4"/>
      <c r="T19" s="4"/>
      <c r="U19" s="4"/>
      <c r="V19" s="27" t="s">
        <v>175</v>
      </c>
    </row>
    <row r="20" spans="1:22" ht="90" x14ac:dyDescent="0.25">
      <c r="A20" s="109" t="s">
        <v>153</v>
      </c>
      <c r="B20" s="113">
        <v>8</v>
      </c>
      <c r="C20" s="103" t="s">
        <v>140</v>
      </c>
      <c r="D20" s="111">
        <v>13</v>
      </c>
      <c r="E20" s="112" t="s">
        <v>148</v>
      </c>
      <c r="F20" s="111">
        <v>13.3</v>
      </c>
      <c r="G20" s="109" t="s">
        <v>171</v>
      </c>
      <c r="H20" s="106">
        <v>2020003660028</v>
      </c>
      <c r="I20" s="112" t="s">
        <v>172</v>
      </c>
      <c r="J20" s="112" t="s">
        <v>177</v>
      </c>
      <c r="K20" s="111" t="s">
        <v>174</v>
      </c>
      <c r="L20" s="107">
        <v>20000000</v>
      </c>
      <c r="M20" s="107"/>
      <c r="N20" s="107">
        <v>20000000</v>
      </c>
      <c r="O20" s="108"/>
      <c r="P20" s="108"/>
      <c r="Q20" s="108"/>
      <c r="R20" s="4"/>
      <c r="S20" s="4"/>
      <c r="T20" s="4"/>
      <c r="U20" s="4"/>
      <c r="V20" s="27" t="s">
        <v>175</v>
      </c>
    </row>
    <row r="21" spans="1:22" ht="67.5" x14ac:dyDescent="0.25">
      <c r="A21" s="109" t="s">
        <v>153</v>
      </c>
      <c r="B21" s="113">
        <v>8</v>
      </c>
      <c r="C21" s="103" t="s">
        <v>140</v>
      </c>
      <c r="D21" s="111">
        <v>13</v>
      </c>
      <c r="E21" s="112" t="s">
        <v>148</v>
      </c>
      <c r="F21" s="111">
        <v>13.4</v>
      </c>
      <c r="G21" s="109" t="s">
        <v>178</v>
      </c>
      <c r="H21" s="106">
        <v>2020003660053</v>
      </c>
      <c r="I21" s="112" t="s">
        <v>150</v>
      </c>
      <c r="J21" s="112" t="s">
        <v>179</v>
      </c>
      <c r="K21" s="111" t="s">
        <v>180</v>
      </c>
      <c r="L21" s="107">
        <v>0</v>
      </c>
      <c r="M21" s="107">
        <v>0</v>
      </c>
      <c r="N21" s="107"/>
      <c r="O21" s="108"/>
      <c r="P21" s="108"/>
      <c r="Q21" s="108"/>
      <c r="R21" s="4"/>
      <c r="S21" s="4"/>
      <c r="T21" s="4"/>
      <c r="U21" s="4"/>
      <c r="V21" s="27" t="s">
        <v>146</v>
      </c>
    </row>
    <row r="22" spans="1:22" x14ac:dyDescent="0.25">
      <c r="L22" s="52">
        <f>SUM(L9:L21)</f>
        <v>5629594450</v>
      </c>
      <c r="M22" s="52">
        <f>SUM(M9:M21)</f>
        <v>620000000</v>
      </c>
      <c r="N22">
        <f>SUM(N9:N21)</f>
        <v>5009594450</v>
      </c>
    </row>
    <row r="23" spans="1:22" x14ac:dyDescent="0.25">
      <c r="M23" s="387">
        <f>M22+N22</f>
        <v>5629594450</v>
      </c>
      <c r="N23" s="388"/>
    </row>
  </sheetData>
  <mergeCells count="15">
    <mergeCell ref="M23:N23"/>
    <mergeCell ref="A6:I6"/>
    <mergeCell ref="M6:V6"/>
    <mergeCell ref="A7:A8"/>
    <mergeCell ref="B7:B8"/>
    <mergeCell ref="C7:C8"/>
    <mergeCell ref="D7:D8"/>
    <mergeCell ref="E7:E8"/>
    <mergeCell ref="F7:F8"/>
    <mergeCell ref="G7:G8"/>
    <mergeCell ref="I7:I8"/>
    <mergeCell ref="J7:J8"/>
    <mergeCell ref="K7:K8"/>
    <mergeCell ref="L7:L8"/>
    <mergeCell ref="M7:P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A3" sqref="A3:D3"/>
    </sheetView>
  </sheetViews>
  <sheetFormatPr baseColWidth="10" defaultRowHeight="15" x14ac:dyDescent="0.25"/>
  <cols>
    <col min="1" max="1" width="22.140625" customWidth="1"/>
    <col min="2" max="2" width="8.7109375" customWidth="1"/>
    <col min="3" max="3" width="17.5703125" style="32" customWidth="1"/>
    <col min="4" max="4" width="11.5703125" bestFit="1" customWidth="1"/>
    <col min="5" max="5" width="15.7109375" style="32" customWidth="1"/>
    <col min="6" max="6" width="11.5703125" bestFit="1" customWidth="1"/>
    <col min="7" max="7" width="19" style="123" customWidth="1"/>
    <col min="8" max="8" width="19.140625" customWidth="1"/>
    <col min="9" max="9" width="15.85546875" style="32" customWidth="1"/>
    <col min="10" max="10" width="19.28515625" customWidth="1"/>
    <col min="11" max="11" width="14.28515625" customWidth="1"/>
    <col min="12" max="12" width="17.85546875" customWidth="1"/>
    <col min="13" max="13" width="17.140625" customWidth="1"/>
    <col min="20" max="20" width="15" customWidth="1"/>
    <col min="21" max="21" width="17" customWidth="1"/>
    <col min="22" max="22" width="19.5703125" style="32" customWidth="1"/>
    <col min="257" max="257" width="22.140625" customWidth="1"/>
    <col min="258" max="258" width="8.7109375" customWidth="1"/>
    <col min="259" max="259" width="17.5703125" customWidth="1"/>
    <col min="260" max="260" width="11.5703125" bestFit="1" customWidth="1"/>
    <col min="261" max="261" width="15.7109375" customWidth="1"/>
    <col min="262" max="262" width="11.5703125" bestFit="1" customWidth="1"/>
    <col min="263" max="263" width="19" customWidth="1"/>
    <col min="264" max="264" width="19.140625" customWidth="1"/>
    <col min="265" max="265" width="15.85546875" customWidth="1"/>
    <col min="267" max="267" width="14.28515625" customWidth="1"/>
    <col min="268" max="268" width="14.85546875" customWidth="1"/>
    <col min="269" max="269" width="14.42578125" customWidth="1"/>
    <col min="276" max="276" width="15" customWidth="1"/>
    <col min="277" max="277" width="17" customWidth="1"/>
    <col min="278" max="278" width="13.42578125" customWidth="1"/>
    <col min="513" max="513" width="22.140625" customWidth="1"/>
    <col min="514" max="514" width="8.7109375" customWidth="1"/>
    <col min="515" max="515" width="17.5703125" customWidth="1"/>
    <col min="516" max="516" width="11.5703125" bestFit="1" customWidth="1"/>
    <col min="517" max="517" width="15.7109375" customWidth="1"/>
    <col min="518" max="518" width="11.5703125" bestFit="1" customWidth="1"/>
    <col min="519" max="519" width="19" customWidth="1"/>
    <col min="520" max="520" width="19.140625" customWidth="1"/>
    <col min="521" max="521" width="15.85546875" customWidth="1"/>
    <col min="523" max="523" width="14.28515625" customWidth="1"/>
    <col min="524" max="524" width="14.85546875" customWidth="1"/>
    <col min="525" max="525" width="14.42578125" customWidth="1"/>
    <col min="532" max="532" width="15" customWidth="1"/>
    <col min="533" max="533" width="17" customWidth="1"/>
    <col min="534" max="534" width="13.42578125" customWidth="1"/>
    <col min="769" max="769" width="22.140625" customWidth="1"/>
    <col min="770" max="770" width="8.7109375" customWidth="1"/>
    <col min="771" max="771" width="17.5703125" customWidth="1"/>
    <col min="772" max="772" width="11.5703125" bestFit="1" customWidth="1"/>
    <col min="773" max="773" width="15.7109375" customWidth="1"/>
    <col min="774" max="774" width="11.5703125" bestFit="1" customWidth="1"/>
    <col min="775" max="775" width="19" customWidth="1"/>
    <col min="776" max="776" width="19.140625" customWidth="1"/>
    <col min="777" max="777" width="15.85546875" customWidth="1"/>
    <col min="779" max="779" width="14.28515625" customWidth="1"/>
    <col min="780" max="780" width="14.85546875" customWidth="1"/>
    <col min="781" max="781" width="14.42578125" customWidth="1"/>
    <col min="788" max="788" width="15" customWidth="1"/>
    <col min="789" max="789" width="17" customWidth="1"/>
    <col min="790" max="790" width="13.42578125" customWidth="1"/>
    <col min="1025" max="1025" width="22.140625" customWidth="1"/>
    <col min="1026" max="1026" width="8.7109375" customWidth="1"/>
    <col min="1027" max="1027" width="17.5703125" customWidth="1"/>
    <col min="1028" max="1028" width="11.5703125" bestFit="1" customWidth="1"/>
    <col min="1029" max="1029" width="15.7109375" customWidth="1"/>
    <col min="1030" max="1030" width="11.5703125" bestFit="1" customWidth="1"/>
    <col min="1031" max="1031" width="19" customWidth="1"/>
    <col min="1032" max="1032" width="19.140625" customWidth="1"/>
    <col min="1033" max="1033" width="15.85546875" customWidth="1"/>
    <col min="1035" max="1035" width="14.28515625" customWidth="1"/>
    <col min="1036" max="1036" width="14.85546875" customWidth="1"/>
    <col min="1037" max="1037" width="14.42578125" customWidth="1"/>
    <col min="1044" max="1044" width="15" customWidth="1"/>
    <col min="1045" max="1045" width="17" customWidth="1"/>
    <col min="1046" max="1046" width="13.42578125" customWidth="1"/>
    <col min="1281" max="1281" width="22.140625" customWidth="1"/>
    <col min="1282" max="1282" width="8.7109375" customWidth="1"/>
    <col min="1283" max="1283" width="17.5703125" customWidth="1"/>
    <col min="1284" max="1284" width="11.5703125" bestFit="1" customWidth="1"/>
    <col min="1285" max="1285" width="15.7109375" customWidth="1"/>
    <col min="1286" max="1286" width="11.5703125" bestFit="1" customWidth="1"/>
    <col min="1287" max="1287" width="19" customWidth="1"/>
    <col min="1288" max="1288" width="19.140625" customWidth="1"/>
    <col min="1289" max="1289" width="15.85546875" customWidth="1"/>
    <col min="1291" max="1291" width="14.28515625" customWidth="1"/>
    <col min="1292" max="1292" width="14.85546875" customWidth="1"/>
    <col min="1293" max="1293" width="14.42578125" customWidth="1"/>
    <col min="1300" max="1300" width="15" customWidth="1"/>
    <col min="1301" max="1301" width="17" customWidth="1"/>
    <col min="1302" max="1302" width="13.42578125" customWidth="1"/>
    <col min="1537" max="1537" width="22.140625" customWidth="1"/>
    <col min="1538" max="1538" width="8.7109375" customWidth="1"/>
    <col min="1539" max="1539" width="17.5703125" customWidth="1"/>
    <col min="1540" max="1540" width="11.5703125" bestFit="1" customWidth="1"/>
    <col min="1541" max="1541" width="15.7109375" customWidth="1"/>
    <col min="1542" max="1542" width="11.5703125" bestFit="1" customWidth="1"/>
    <col min="1543" max="1543" width="19" customWidth="1"/>
    <col min="1544" max="1544" width="19.140625" customWidth="1"/>
    <col min="1545" max="1545" width="15.85546875" customWidth="1"/>
    <col min="1547" max="1547" width="14.28515625" customWidth="1"/>
    <col min="1548" max="1548" width="14.85546875" customWidth="1"/>
    <col min="1549" max="1549" width="14.42578125" customWidth="1"/>
    <col min="1556" max="1556" width="15" customWidth="1"/>
    <col min="1557" max="1557" width="17" customWidth="1"/>
    <col min="1558" max="1558" width="13.42578125" customWidth="1"/>
    <col min="1793" max="1793" width="22.140625" customWidth="1"/>
    <col min="1794" max="1794" width="8.7109375" customWidth="1"/>
    <col min="1795" max="1795" width="17.5703125" customWidth="1"/>
    <col min="1796" max="1796" width="11.5703125" bestFit="1" customWidth="1"/>
    <col min="1797" max="1797" width="15.7109375" customWidth="1"/>
    <col min="1798" max="1798" width="11.5703125" bestFit="1" customWidth="1"/>
    <col min="1799" max="1799" width="19" customWidth="1"/>
    <col min="1800" max="1800" width="19.140625" customWidth="1"/>
    <col min="1801" max="1801" width="15.85546875" customWidth="1"/>
    <col min="1803" max="1803" width="14.28515625" customWidth="1"/>
    <col min="1804" max="1804" width="14.85546875" customWidth="1"/>
    <col min="1805" max="1805" width="14.42578125" customWidth="1"/>
    <col min="1812" max="1812" width="15" customWidth="1"/>
    <col min="1813" max="1813" width="17" customWidth="1"/>
    <col min="1814" max="1814" width="13.42578125" customWidth="1"/>
    <col min="2049" max="2049" width="22.140625" customWidth="1"/>
    <col min="2050" max="2050" width="8.7109375" customWidth="1"/>
    <col min="2051" max="2051" width="17.5703125" customWidth="1"/>
    <col min="2052" max="2052" width="11.5703125" bestFit="1" customWidth="1"/>
    <col min="2053" max="2053" width="15.7109375" customWidth="1"/>
    <col min="2054" max="2054" width="11.5703125" bestFit="1" customWidth="1"/>
    <col min="2055" max="2055" width="19" customWidth="1"/>
    <col min="2056" max="2056" width="19.140625" customWidth="1"/>
    <col min="2057" max="2057" width="15.85546875" customWidth="1"/>
    <col min="2059" max="2059" width="14.28515625" customWidth="1"/>
    <col min="2060" max="2060" width="14.85546875" customWidth="1"/>
    <col min="2061" max="2061" width="14.42578125" customWidth="1"/>
    <col min="2068" max="2068" width="15" customWidth="1"/>
    <col min="2069" max="2069" width="17" customWidth="1"/>
    <col min="2070" max="2070" width="13.42578125" customWidth="1"/>
    <col min="2305" max="2305" width="22.140625" customWidth="1"/>
    <col min="2306" max="2306" width="8.7109375" customWidth="1"/>
    <col min="2307" max="2307" width="17.5703125" customWidth="1"/>
    <col min="2308" max="2308" width="11.5703125" bestFit="1" customWidth="1"/>
    <col min="2309" max="2309" width="15.7109375" customWidth="1"/>
    <col min="2310" max="2310" width="11.5703125" bestFit="1" customWidth="1"/>
    <col min="2311" max="2311" width="19" customWidth="1"/>
    <col min="2312" max="2312" width="19.140625" customWidth="1"/>
    <col min="2313" max="2313" width="15.85546875" customWidth="1"/>
    <col min="2315" max="2315" width="14.28515625" customWidth="1"/>
    <col min="2316" max="2316" width="14.85546875" customWidth="1"/>
    <col min="2317" max="2317" width="14.42578125" customWidth="1"/>
    <col min="2324" max="2324" width="15" customWidth="1"/>
    <col min="2325" max="2325" width="17" customWidth="1"/>
    <col min="2326" max="2326" width="13.42578125" customWidth="1"/>
    <col min="2561" max="2561" width="22.140625" customWidth="1"/>
    <col min="2562" max="2562" width="8.7109375" customWidth="1"/>
    <col min="2563" max="2563" width="17.5703125" customWidth="1"/>
    <col min="2564" max="2564" width="11.5703125" bestFit="1" customWidth="1"/>
    <col min="2565" max="2565" width="15.7109375" customWidth="1"/>
    <col min="2566" max="2566" width="11.5703125" bestFit="1" customWidth="1"/>
    <col min="2567" max="2567" width="19" customWidth="1"/>
    <col min="2568" max="2568" width="19.140625" customWidth="1"/>
    <col min="2569" max="2569" width="15.85546875" customWidth="1"/>
    <col min="2571" max="2571" width="14.28515625" customWidth="1"/>
    <col min="2572" max="2572" width="14.85546875" customWidth="1"/>
    <col min="2573" max="2573" width="14.42578125" customWidth="1"/>
    <col min="2580" max="2580" width="15" customWidth="1"/>
    <col min="2581" max="2581" width="17" customWidth="1"/>
    <col min="2582" max="2582" width="13.42578125" customWidth="1"/>
    <col min="2817" max="2817" width="22.140625" customWidth="1"/>
    <col min="2818" max="2818" width="8.7109375" customWidth="1"/>
    <col min="2819" max="2819" width="17.5703125" customWidth="1"/>
    <col min="2820" max="2820" width="11.5703125" bestFit="1" customWidth="1"/>
    <col min="2821" max="2821" width="15.7109375" customWidth="1"/>
    <col min="2822" max="2822" width="11.5703125" bestFit="1" customWidth="1"/>
    <col min="2823" max="2823" width="19" customWidth="1"/>
    <col min="2824" max="2824" width="19.140625" customWidth="1"/>
    <col min="2825" max="2825" width="15.85546875" customWidth="1"/>
    <col min="2827" max="2827" width="14.28515625" customWidth="1"/>
    <col min="2828" max="2828" width="14.85546875" customWidth="1"/>
    <col min="2829" max="2829" width="14.42578125" customWidth="1"/>
    <col min="2836" max="2836" width="15" customWidth="1"/>
    <col min="2837" max="2837" width="17" customWidth="1"/>
    <col min="2838" max="2838" width="13.42578125" customWidth="1"/>
    <col min="3073" max="3073" width="22.140625" customWidth="1"/>
    <col min="3074" max="3074" width="8.7109375" customWidth="1"/>
    <col min="3075" max="3075" width="17.5703125" customWidth="1"/>
    <col min="3076" max="3076" width="11.5703125" bestFit="1" customWidth="1"/>
    <col min="3077" max="3077" width="15.7109375" customWidth="1"/>
    <col min="3078" max="3078" width="11.5703125" bestFit="1" customWidth="1"/>
    <col min="3079" max="3079" width="19" customWidth="1"/>
    <col min="3080" max="3080" width="19.140625" customWidth="1"/>
    <col min="3081" max="3081" width="15.85546875" customWidth="1"/>
    <col min="3083" max="3083" width="14.28515625" customWidth="1"/>
    <col min="3084" max="3084" width="14.85546875" customWidth="1"/>
    <col min="3085" max="3085" width="14.42578125" customWidth="1"/>
    <col min="3092" max="3092" width="15" customWidth="1"/>
    <col min="3093" max="3093" width="17" customWidth="1"/>
    <col min="3094" max="3094" width="13.42578125" customWidth="1"/>
    <col min="3329" max="3329" width="22.140625" customWidth="1"/>
    <col min="3330" max="3330" width="8.7109375" customWidth="1"/>
    <col min="3331" max="3331" width="17.5703125" customWidth="1"/>
    <col min="3332" max="3332" width="11.5703125" bestFit="1" customWidth="1"/>
    <col min="3333" max="3333" width="15.7109375" customWidth="1"/>
    <col min="3334" max="3334" width="11.5703125" bestFit="1" customWidth="1"/>
    <col min="3335" max="3335" width="19" customWidth="1"/>
    <col min="3336" max="3336" width="19.140625" customWidth="1"/>
    <col min="3337" max="3337" width="15.85546875" customWidth="1"/>
    <col min="3339" max="3339" width="14.28515625" customWidth="1"/>
    <col min="3340" max="3340" width="14.85546875" customWidth="1"/>
    <col min="3341" max="3341" width="14.42578125" customWidth="1"/>
    <col min="3348" max="3348" width="15" customWidth="1"/>
    <col min="3349" max="3349" width="17" customWidth="1"/>
    <col min="3350" max="3350" width="13.42578125" customWidth="1"/>
    <col min="3585" max="3585" width="22.140625" customWidth="1"/>
    <col min="3586" max="3586" width="8.7109375" customWidth="1"/>
    <col min="3587" max="3587" width="17.5703125" customWidth="1"/>
    <col min="3588" max="3588" width="11.5703125" bestFit="1" customWidth="1"/>
    <col min="3589" max="3589" width="15.7109375" customWidth="1"/>
    <col min="3590" max="3590" width="11.5703125" bestFit="1" customWidth="1"/>
    <col min="3591" max="3591" width="19" customWidth="1"/>
    <col min="3592" max="3592" width="19.140625" customWidth="1"/>
    <col min="3593" max="3593" width="15.85546875" customWidth="1"/>
    <col min="3595" max="3595" width="14.28515625" customWidth="1"/>
    <col min="3596" max="3596" width="14.85546875" customWidth="1"/>
    <col min="3597" max="3597" width="14.42578125" customWidth="1"/>
    <col min="3604" max="3604" width="15" customWidth="1"/>
    <col min="3605" max="3605" width="17" customWidth="1"/>
    <col min="3606" max="3606" width="13.42578125" customWidth="1"/>
    <col min="3841" max="3841" width="22.140625" customWidth="1"/>
    <col min="3842" max="3842" width="8.7109375" customWidth="1"/>
    <col min="3843" max="3843" width="17.5703125" customWidth="1"/>
    <col min="3844" max="3844" width="11.5703125" bestFit="1" customWidth="1"/>
    <col min="3845" max="3845" width="15.7109375" customWidth="1"/>
    <col min="3846" max="3846" width="11.5703125" bestFit="1" customWidth="1"/>
    <col min="3847" max="3847" width="19" customWidth="1"/>
    <col min="3848" max="3848" width="19.140625" customWidth="1"/>
    <col min="3849" max="3849" width="15.85546875" customWidth="1"/>
    <col min="3851" max="3851" width="14.28515625" customWidth="1"/>
    <col min="3852" max="3852" width="14.85546875" customWidth="1"/>
    <col min="3853" max="3853" width="14.42578125" customWidth="1"/>
    <col min="3860" max="3860" width="15" customWidth="1"/>
    <col min="3861" max="3861" width="17" customWidth="1"/>
    <col min="3862" max="3862" width="13.42578125" customWidth="1"/>
    <col min="4097" max="4097" width="22.140625" customWidth="1"/>
    <col min="4098" max="4098" width="8.7109375" customWidth="1"/>
    <col min="4099" max="4099" width="17.5703125" customWidth="1"/>
    <col min="4100" max="4100" width="11.5703125" bestFit="1" customWidth="1"/>
    <col min="4101" max="4101" width="15.7109375" customWidth="1"/>
    <col min="4102" max="4102" width="11.5703125" bestFit="1" customWidth="1"/>
    <col min="4103" max="4103" width="19" customWidth="1"/>
    <col min="4104" max="4104" width="19.140625" customWidth="1"/>
    <col min="4105" max="4105" width="15.85546875" customWidth="1"/>
    <col min="4107" max="4107" width="14.28515625" customWidth="1"/>
    <col min="4108" max="4108" width="14.85546875" customWidth="1"/>
    <col min="4109" max="4109" width="14.42578125" customWidth="1"/>
    <col min="4116" max="4116" width="15" customWidth="1"/>
    <col min="4117" max="4117" width="17" customWidth="1"/>
    <col min="4118" max="4118" width="13.42578125" customWidth="1"/>
    <col min="4353" max="4353" width="22.140625" customWidth="1"/>
    <col min="4354" max="4354" width="8.7109375" customWidth="1"/>
    <col min="4355" max="4355" width="17.5703125" customWidth="1"/>
    <col min="4356" max="4356" width="11.5703125" bestFit="1" customWidth="1"/>
    <col min="4357" max="4357" width="15.7109375" customWidth="1"/>
    <col min="4358" max="4358" width="11.5703125" bestFit="1" customWidth="1"/>
    <col min="4359" max="4359" width="19" customWidth="1"/>
    <col min="4360" max="4360" width="19.140625" customWidth="1"/>
    <col min="4361" max="4361" width="15.85546875" customWidth="1"/>
    <col min="4363" max="4363" width="14.28515625" customWidth="1"/>
    <col min="4364" max="4364" width="14.85546875" customWidth="1"/>
    <col min="4365" max="4365" width="14.42578125" customWidth="1"/>
    <col min="4372" max="4372" width="15" customWidth="1"/>
    <col min="4373" max="4373" width="17" customWidth="1"/>
    <col min="4374" max="4374" width="13.42578125" customWidth="1"/>
    <col min="4609" max="4609" width="22.140625" customWidth="1"/>
    <col min="4610" max="4610" width="8.7109375" customWidth="1"/>
    <col min="4611" max="4611" width="17.5703125" customWidth="1"/>
    <col min="4612" max="4612" width="11.5703125" bestFit="1" customWidth="1"/>
    <col min="4613" max="4613" width="15.7109375" customWidth="1"/>
    <col min="4614" max="4614" width="11.5703125" bestFit="1" customWidth="1"/>
    <col min="4615" max="4615" width="19" customWidth="1"/>
    <col min="4616" max="4616" width="19.140625" customWidth="1"/>
    <col min="4617" max="4617" width="15.85546875" customWidth="1"/>
    <col min="4619" max="4619" width="14.28515625" customWidth="1"/>
    <col min="4620" max="4620" width="14.85546875" customWidth="1"/>
    <col min="4621" max="4621" width="14.42578125" customWidth="1"/>
    <col min="4628" max="4628" width="15" customWidth="1"/>
    <col min="4629" max="4629" width="17" customWidth="1"/>
    <col min="4630" max="4630" width="13.42578125" customWidth="1"/>
    <col min="4865" max="4865" width="22.140625" customWidth="1"/>
    <col min="4866" max="4866" width="8.7109375" customWidth="1"/>
    <col min="4867" max="4867" width="17.5703125" customWidth="1"/>
    <col min="4868" max="4868" width="11.5703125" bestFit="1" customWidth="1"/>
    <col min="4869" max="4869" width="15.7109375" customWidth="1"/>
    <col min="4870" max="4870" width="11.5703125" bestFit="1" customWidth="1"/>
    <col min="4871" max="4871" width="19" customWidth="1"/>
    <col min="4872" max="4872" width="19.140625" customWidth="1"/>
    <col min="4873" max="4873" width="15.85546875" customWidth="1"/>
    <col min="4875" max="4875" width="14.28515625" customWidth="1"/>
    <col min="4876" max="4876" width="14.85546875" customWidth="1"/>
    <col min="4877" max="4877" width="14.42578125" customWidth="1"/>
    <col min="4884" max="4884" width="15" customWidth="1"/>
    <col min="4885" max="4885" width="17" customWidth="1"/>
    <col min="4886" max="4886" width="13.42578125" customWidth="1"/>
    <col min="5121" max="5121" width="22.140625" customWidth="1"/>
    <col min="5122" max="5122" width="8.7109375" customWidth="1"/>
    <col min="5123" max="5123" width="17.5703125" customWidth="1"/>
    <col min="5124" max="5124" width="11.5703125" bestFit="1" customWidth="1"/>
    <col min="5125" max="5125" width="15.7109375" customWidth="1"/>
    <col min="5126" max="5126" width="11.5703125" bestFit="1" customWidth="1"/>
    <col min="5127" max="5127" width="19" customWidth="1"/>
    <col min="5128" max="5128" width="19.140625" customWidth="1"/>
    <col min="5129" max="5129" width="15.85546875" customWidth="1"/>
    <col min="5131" max="5131" width="14.28515625" customWidth="1"/>
    <col min="5132" max="5132" width="14.85546875" customWidth="1"/>
    <col min="5133" max="5133" width="14.42578125" customWidth="1"/>
    <col min="5140" max="5140" width="15" customWidth="1"/>
    <col min="5141" max="5141" width="17" customWidth="1"/>
    <col min="5142" max="5142" width="13.42578125" customWidth="1"/>
    <col min="5377" max="5377" width="22.140625" customWidth="1"/>
    <col min="5378" max="5378" width="8.7109375" customWidth="1"/>
    <col min="5379" max="5379" width="17.5703125" customWidth="1"/>
    <col min="5380" max="5380" width="11.5703125" bestFit="1" customWidth="1"/>
    <col min="5381" max="5381" width="15.7109375" customWidth="1"/>
    <col min="5382" max="5382" width="11.5703125" bestFit="1" customWidth="1"/>
    <col min="5383" max="5383" width="19" customWidth="1"/>
    <col min="5384" max="5384" width="19.140625" customWidth="1"/>
    <col min="5385" max="5385" width="15.85546875" customWidth="1"/>
    <col min="5387" max="5387" width="14.28515625" customWidth="1"/>
    <col min="5388" max="5388" width="14.85546875" customWidth="1"/>
    <col min="5389" max="5389" width="14.42578125" customWidth="1"/>
    <col min="5396" max="5396" width="15" customWidth="1"/>
    <col min="5397" max="5397" width="17" customWidth="1"/>
    <col min="5398" max="5398" width="13.42578125" customWidth="1"/>
    <col min="5633" max="5633" width="22.140625" customWidth="1"/>
    <col min="5634" max="5634" width="8.7109375" customWidth="1"/>
    <col min="5635" max="5635" width="17.5703125" customWidth="1"/>
    <col min="5636" max="5636" width="11.5703125" bestFit="1" customWidth="1"/>
    <col min="5637" max="5637" width="15.7109375" customWidth="1"/>
    <col min="5638" max="5638" width="11.5703125" bestFit="1" customWidth="1"/>
    <col min="5639" max="5639" width="19" customWidth="1"/>
    <col min="5640" max="5640" width="19.140625" customWidth="1"/>
    <col min="5641" max="5641" width="15.85546875" customWidth="1"/>
    <col min="5643" max="5643" width="14.28515625" customWidth="1"/>
    <col min="5644" max="5644" width="14.85546875" customWidth="1"/>
    <col min="5645" max="5645" width="14.42578125" customWidth="1"/>
    <col min="5652" max="5652" width="15" customWidth="1"/>
    <col min="5653" max="5653" width="17" customWidth="1"/>
    <col min="5654" max="5654" width="13.42578125" customWidth="1"/>
    <col min="5889" max="5889" width="22.140625" customWidth="1"/>
    <col min="5890" max="5890" width="8.7109375" customWidth="1"/>
    <col min="5891" max="5891" width="17.5703125" customWidth="1"/>
    <col min="5892" max="5892" width="11.5703125" bestFit="1" customWidth="1"/>
    <col min="5893" max="5893" width="15.7109375" customWidth="1"/>
    <col min="5894" max="5894" width="11.5703125" bestFit="1" customWidth="1"/>
    <col min="5895" max="5895" width="19" customWidth="1"/>
    <col min="5896" max="5896" width="19.140625" customWidth="1"/>
    <col min="5897" max="5897" width="15.85546875" customWidth="1"/>
    <col min="5899" max="5899" width="14.28515625" customWidth="1"/>
    <col min="5900" max="5900" width="14.85546875" customWidth="1"/>
    <col min="5901" max="5901" width="14.42578125" customWidth="1"/>
    <col min="5908" max="5908" width="15" customWidth="1"/>
    <col min="5909" max="5909" width="17" customWidth="1"/>
    <col min="5910" max="5910" width="13.42578125" customWidth="1"/>
    <col min="6145" max="6145" width="22.140625" customWidth="1"/>
    <col min="6146" max="6146" width="8.7109375" customWidth="1"/>
    <col min="6147" max="6147" width="17.5703125" customWidth="1"/>
    <col min="6148" max="6148" width="11.5703125" bestFit="1" customWidth="1"/>
    <col min="6149" max="6149" width="15.7109375" customWidth="1"/>
    <col min="6150" max="6150" width="11.5703125" bestFit="1" customWidth="1"/>
    <col min="6151" max="6151" width="19" customWidth="1"/>
    <col min="6152" max="6152" width="19.140625" customWidth="1"/>
    <col min="6153" max="6153" width="15.85546875" customWidth="1"/>
    <col min="6155" max="6155" width="14.28515625" customWidth="1"/>
    <col min="6156" max="6156" width="14.85546875" customWidth="1"/>
    <col min="6157" max="6157" width="14.42578125" customWidth="1"/>
    <col min="6164" max="6164" width="15" customWidth="1"/>
    <col min="6165" max="6165" width="17" customWidth="1"/>
    <col min="6166" max="6166" width="13.42578125" customWidth="1"/>
    <col min="6401" max="6401" width="22.140625" customWidth="1"/>
    <col min="6402" max="6402" width="8.7109375" customWidth="1"/>
    <col min="6403" max="6403" width="17.5703125" customWidth="1"/>
    <col min="6404" max="6404" width="11.5703125" bestFit="1" customWidth="1"/>
    <col min="6405" max="6405" width="15.7109375" customWidth="1"/>
    <col min="6406" max="6406" width="11.5703125" bestFit="1" customWidth="1"/>
    <col min="6407" max="6407" width="19" customWidth="1"/>
    <col min="6408" max="6408" width="19.140625" customWidth="1"/>
    <col min="6409" max="6409" width="15.85546875" customWidth="1"/>
    <col min="6411" max="6411" width="14.28515625" customWidth="1"/>
    <col min="6412" max="6412" width="14.85546875" customWidth="1"/>
    <col min="6413" max="6413" width="14.42578125" customWidth="1"/>
    <col min="6420" max="6420" width="15" customWidth="1"/>
    <col min="6421" max="6421" width="17" customWidth="1"/>
    <col min="6422" max="6422" width="13.42578125" customWidth="1"/>
    <col min="6657" max="6657" width="22.140625" customWidth="1"/>
    <col min="6658" max="6658" width="8.7109375" customWidth="1"/>
    <col min="6659" max="6659" width="17.5703125" customWidth="1"/>
    <col min="6660" max="6660" width="11.5703125" bestFit="1" customWidth="1"/>
    <col min="6661" max="6661" width="15.7109375" customWidth="1"/>
    <col min="6662" max="6662" width="11.5703125" bestFit="1" customWidth="1"/>
    <col min="6663" max="6663" width="19" customWidth="1"/>
    <col min="6664" max="6664" width="19.140625" customWidth="1"/>
    <col min="6665" max="6665" width="15.85546875" customWidth="1"/>
    <col min="6667" max="6667" width="14.28515625" customWidth="1"/>
    <col min="6668" max="6668" width="14.85546875" customWidth="1"/>
    <col min="6669" max="6669" width="14.42578125" customWidth="1"/>
    <col min="6676" max="6676" width="15" customWidth="1"/>
    <col min="6677" max="6677" width="17" customWidth="1"/>
    <col min="6678" max="6678" width="13.42578125" customWidth="1"/>
    <col min="6913" max="6913" width="22.140625" customWidth="1"/>
    <col min="6914" max="6914" width="8.7109375" customWidth="1"/>
    <col min="6915" max="6915" width="17.5703125" customWidth="1"/>
    <col min="6916" max="6916" width="11.5703125" bestFit="1" customWidth="1"/>
    <col min="6917" max="6917" width="15.7109375" customWidth="1"/>
    <col min="6918" max="6918" width="11.5703125" bestFit="1" customWidth="1"/>
    <col min="6919" max="6919" width="19" customWidth="1"/>
    <col min="6920" max="6920" width="19.140625" customWidth="1"/>
    <col min="6921" max="6921" width="15.85546875" customWidth="1"/>
    <col min="6923" max="6923" width="14.28515625" customWidth="1"/>
    <col min="6924" max="6924" width="14.85546875" customWidth="1"/>
    <col min="6925" max="6925" width="14.42578125" customWidth="1"/>
    <col min="6932" max="6932" width="15" customWidth="1"/>
    <col min="6933" max="6933" width="17" customWidth="1"/>
    <col min="6934" max="6934" width="13.42578125" customWidth="1"/>
    <col min="7169" max="7169" width="22.140625" customWidth="1"/>
    <col min="7170" max="7170" width="8.7109375" customWidth="1"/>
    <col min="7171" max="7171" width="17.5703125" customWidth="1"/>
    <col min="7172" max="7172" width="11.5703125" bestFit="1" customWidth="1"/>
    <col min="7173" max="7173" width="15.7109375" customWidth="1"/>
    <col min="7174" max="7174" width="11.5703125" bestFit="1" customWidth="1"/>
    <col min="7175" max="7175" width="19" customWidth="1"/>
    <col min="7176" max="7176" width="19.140625" customWidth="1"/>
    <col min="7177" max="7177" width="15.85546875" customWidth="1"/>
    <col min="7179" max="7179" width="14.28515625" customWidth="1"/>
    <col min="7180" max="7180" width="14.85546875" customWidth="1"/>
    <col min="7181" max="7181" width="14.42578125" customWidth="1"/>
    <col min="7188" max="7188" width="15" customWidth="1"/>
    <col min="7189" max="7189" width="17" customWidth="1"/>
    <col min="7190" max="7190" width="13.42578125" customWidth="1"/>
    <col min="7425" max="7425" width="22.140625" customWidth="1"/>
    <col min="7426" max="7426" width="8.7109375" customWidth="1"/>
    <col min="7427" max="7427" width="17.5703125" customWidth="1"/>
    <col min="7428" max="7428" width="11.5703125" bestFit="1" customWidth="1"/>
    <col min="7429" max="7429" width="15.7109375" customWidth="1"/>
    <col min="7430" max="7430" width="11.5703125" bestFit="1" customWidth="1"/>
    <col min="7431" max="7431" width="19" customWidth="1"/>
    <col min="7432" max="7432" width="19.140625" customWidth="1"/>
    <col min="7433" max="7433" width="15.85546875" customWidth="1"/>
    <col min="7435" max="7435" width="14.28515625" customWidth="1"/>
    <col min="7436" max="7436" width="14.85546875" customWidth="1"/>
    <col min="7437" max="7437" width="14.42578125" customWidth="1"/>
    <col min="7444" max="7444" width="15" customWidth="1"/>
    <col min="7445" max="7445" width="17" customWidth="1"/>
    <col min="7446" max="7446" width="13.42578125" customWidth="1"/>
    <col min="7681" max="7681" width="22.140625" customWidth="1"/>
    <col min="7682" max="7682" width="8.7109375" customWidth="1"/>
    <col min="7683" max="7683" width="17.5703125" customWidth="1"/>
    <col min="7684" max="7684" width="11.5703125" bestFit="1" customWidth="1"/>
    <col min="7685" max="7685" width="15.7109375" customWidth="1"/>
    <col min="7686" max="7686" width="11.5703125" bestFit="1" customWidth="1"/>
    <col min="7687" max="7687" width="19" customWidth="1"/>
    <col min="7688" max="7688" width="19.140625" customWidth="1"/>
    <col min="7689" max="7689" width="15.85546875" customWidth="1"/>
    <col min="7691" max="7691" width="14.28515625" customWidth="1"/>
    <col min="7692" max="7692" width="14.85546875" customWidth="1"/>
    <col min="7693" max="7693" width="14.42578125" customWidth="1"/>
    <col min="7700" max="7700" width="15" customWidth="1"/>
    <col min="7701" max="7701" width="17" customWidth="1"/>
    <col min="7702" max="7702" width="13.42578125" customWidth="1"/>
    <col min="7937" max="7937" width="22.140625" customWidth="1"/>
    <col min="7938" max="7938" width="8.7109375" customWidth="1"/>
    <col min="7939" max="7939" width="17.5703125" customWidth="1"/>
    <col min="7940" max="7940" width="11.5703125" bestFit="1" customWidth="1"/>
    <col min="7941" max="7941" width="15.7109375" customWidth="1"/>
    <col min="7942" max="7942" width="11.5703125" bestFit="1" customWidth="1"/>
    <col min="7943" max="7943" width="19" customWidth="1"/>
    <col min="7944" max="7944" width="19.140625" customWidth="1"/>
    <col min="7945" max="7945" width="15.85546875" customWidth="1"/>
    <col min="7947" max="7947" width="14.28515625" customWidth="1"/>
    <col min="7948" max="7948" width="14.85546875" customWidth="1"/>
    <col min="7949" max="7949" width="14.42578125" customWidth="1"/>
    <col min="7956" max="7956" width="15" customWidth="1"/>
    <col min="7957" max="7957" width="17" customWidth="1"/>
    <col min="7958" max="7958" width="13.42578125" customWidth="1"/>
    <col min="8193" max="8193" width="22.140625" customWidth="1"/>
    <col min="8194" max="8194" width="8.7109375" customWidth="1"/>
    <col min="8195" max="8195" width="17.5703125" customWidth="1"/>
    <col min="8196" max="8196" width="11.5703125" bestFit="1" customWidth="1"/>
    <col min="8197" max="8197" width="15.7109375" customWidth="1"/>
    <col min="8198" max="8198" width="11.5703125" bestFit="1" customWidth="1"/>
    <col min="8199" max="8199" width="19" customWidth="1"/>
    <col min="8200" max="8200" width="19.140625" customWidth="1"/>
    <col min="8201" max="8201" width="15.85546875" customWidth="1"/>
    <col min="8203" max="8203" width="14.28515625" customWidth="1"/>
    <col min="8204" max="8204" width="14.85546875" customWidth="1"/>
    <col min="8205" max="8205" width="14.42578125" customWidth="1"/>
    <col min="8212" max="8212" width="15" customWidth="1"/>
    <col min="8213" max="8213" width="17" customWidth="1"/>
    <col min="8214" max="8214" width="13.42578125" customWidth="1"/>
    <col min="8449" max="8449" width="22.140625" customWidth="1"/>
    <col min="8450" max="8450" width="8.7109375" customWidth="1"/>
    <col min="8451" max="8451" width="17.5703125" customWidth="1"/>
    <col min="8452" max="8452" width="11.5703125" bestFit="1" customWidth="1"/>
    <col min="8453" max="8453" width="15.7109375" customWidth="1"/>
    <col min="8454" max="8454" width="11.5703125" bestFit="1" customWidth="1"/>
    <col min="8455" max="8455" width="19" customWidth="1"/>
    <col min="8456" max="8456" width="19.140625" customWidth="1"/>
    <col min="8457" max="8457" width="15.85546875" customWidth="1"/>
    <col min="8459" max="8459" width="14.28515625" customWidth="1"/>
    <col min="8460" max="8460" width="14.85546875" customWidth="1"/>
    <col min="8461" max="8461" width="14.42578125" customWidth="1"/>
    <col min="8468" max="8468" width="15" customWidth="1"/>
    <col min="8469" max="8469" width="17" customWidth="1"/>
    <col min="8470" max="8470" width="13.42578125" customWidth="1"/>
    <col min="8705" max="8705" width="22.140625" customWidth="1"/>
    <col min="8706" max="8706" width="8.7109375" customWidth="1"/>
    <col min="8707" max="8707" width="17.5703125" customWidth="1"/>
    <col min="8708" max="8708" width="11.5703125" bestFit="1" customWidth="1"/>
    <col min="8709" max="8709" width="15.7109375" customWidth="1"/>
    <col min="8710" max="8710" width="11.5703125" bestFit="1" customWidth="1"/>
    <col min="8711" max="8711" width="19" customWidth="1"/>
    <col min="8712" max="8712" width="19.140625" customWidth="1"/>
    <col min="8713" max="8713" width="15.85546875" customWidth="1"/>
    <col min="8715" max="8715" width="14.28515625" customWidth="1"/>
    <col min="8716" max="8716" width="14.85546875" customWidth="1"/>
    <col min="8717" max="8717" width="14.42578125" customWidth="1"/>
    <col min="8724" max="8724" width="15" customWidth="1"/>
    <col min="8725" max="8725" width="17" customWidth="1"/>
    <col min="8726" max="8726" width="13.42578125" customWidth="1"/>
    <col min="8961" max="8961" width="22.140625" customWidth="1"/>
    <col min="8962" max="8962" width="8.7109375" customWidth="1"/>
    <col min="8963" max="8963" width="17.5703125" customWidth="1"/>
    <col min="8964" max="8964" width="11.5703125" bestFit="1" customWidth="1"/>
    <col min="8965" max="8965" width="15.7109375" customWidth="1"/>
    <col min="8966" max="8966" width="11.5703125" bestFit="1" customWidth="1"/>
    <col min="8967" max="8967" width="19" customWidth="1"/>
    <col min="8968" max="8968" width="19.140625" customWidth="1"/>
    <col min="8969" max="8969" width="15.85546875" customWidth="1"/>
    <col min="8971" max="8971" width="14.28515625" customWidth="1"/>
    <col min="8972" max="8972" width="14.85546875" customWidth="1"/>
    <col min="8973" max="8973" width="14.42578125" customWidth="1"/>
    <col min="8980" max="8980" width="15" customWidth="1"/>
    <col min="8981" max="8981" width="17" customWidth="1"/>
    <col min="8982" max="8982" width="13.42578125" customWidth="1"/>
    <col min="9217" max="9217" width="22.140625" customWidth="1"/>
    <col min="9218" max="9218" width="8.7109375" customWidth="1"/>
    <col min="9219" max="9219" width="17.5703125" customWidth="1"/>
    <col min="9220" max="9220" width="11.5703125" bestFit="1" customWidth="1"/>
    <col min="9221" max="9221" width="15.7109375" customWidth="1"/>
    <col min="9222" max="9222" width="11.5703125" bestFit="1" customWidth="1"/>
    <col min="9223" max="9223" width="19" customWidth="1"/>
    <col min="9224" max="9224" width="19.140625" customWidth="1"/>
    <col min="9225" max="9225" width="15.85546875" customWidth="1"/>
    <col min="9227" max="9227" width="14.28515625" customWidth="1"/>
    <col min="9228" max="9228" width="14.85546875" customWidth="1"/>
    <col min="9229" max="9229" width="14.42578125" customWidth="1"/>
    <col min="9236" max="9236" width="15" customWidth="1"/>
    <col min="9237" max="9237" width="17" customWidth="1"/>
    <col min="9238" max="9238" width="13.42578125" customWidth="1"/>
    <col min="9473" max="9473" width="22.140625" customWidth="1"/>
    <col min="9474" max="9474" width="8.7109375" customWidth="1"/>
    <col min="9475" max="9475" width="17.5703125" customWidth="1"/>
    <col min="9476" max="9476" width="11.5703125" bestFit="1" customWidth="1"/>
    <col min="9477" max="9477" width="15.7109375" customWidth="1"/>
    <col min="9478" max="9478" width="11.5703125" bestFit="1" customWidth="1"/>
    <col min="9479" max="9479" width="19" customWidth="1"/>
    <col min="9480" max="9480" width="19.140625" customWidth="1"/>
    <col min="9481" max="9481" width="15.85546875" customWidth="1"/>
    <col min="9483" max="9483" width="14.28515625" customWidth="1"/>
    <col min="9484" max="9484" width="14.85546875" customWidth="1"/>
    <col min="9485" max="9485" width="14.42578125" customWidth="1"/>
    <col min="9492" max="9492" width="15" customWidth="1"/>
    <col min="9493" max="9493" width="17" customWidth="1"/>
    <col min="9494" max="9494" width="13.42578125" customWidth="1"/>
    <col min="9729" max="9729" width="22.140625" customWidth="1"/>
    <col min="9730" max="9730" width="8.7109375" customWidth="1"/>
    <col min="9731" max="9731" width="17.5703125" customWidth="1"/>
    <col min="9732" max="9732" width="11.5703125" bestFit="1" customWidth="1"/>
    <col min="9733" max="9733" width="15.7109375" customWidth="1"/>
    <col min="9734" max="9734" width="11.5703125" bestFit="1" customWidth="1"/>
    <col min="9735" max="9735" width="19" customWidth="1"/>
    <col min="9736" max="9736" width="19.140625" customWidth="1"/>
    <col min="9737" max="9737" width="15.85546875" customWidth="1"/>
    <col min="9739" max="9739" width="14.28515625" customWidth="1"/>
    <col min="9740" max="9740" width="14.85546875" customWidth="1"/>
    <col min="9741" max="9741" width="14.42578125" customWidth="1"/>
    <col min="9748" max="9748" width="15" customWidth="1"/>
    <col min="9749" max="9749" width="17" customWidth="1"/>
    <col min="9750" max="9750" width="13.42578125" customWidth="1"/>
    <col min="9985" max="9985" width="22.140625" customWidth="1"/>
    <col min="9986" max="9986" width="8.7109375" customWidth="1"/>
    <col min="9987" max="9987" width="17.5703125" customWidth="1"/>
    <col min="9988" max="9988" width="11.5703125" bestFit="1" customWidth="1"/>
    <col min="9989" max="9989" width="15.7109375" customWidth="1"/>
    <col min="9990" max="9990" width="11.5703125" bestFit="1" customWidth="1"/>
    <col min="9991" max="9991" width="19" customWidth="1"/>
    <col min="9992" max="9992" width="19.140625" customWidth="1"/>
    <col min="9993" max="9993" width="15.85546875" customWidth="1"/>
    <col min="9995" max="9995" width="14.28515625" customWidth="1"/>
    <col min="9996" max="9996" width="14.85546875" customWidth="1"/>
    <col min="9997" max="9997" width="14.42578125" customWidth="1"/>
    <col min="10004" max="10004" width="15" customWidth="1"/>
    <col min="10005" max="10005" width="17" customWidth="1"/>
    <col min="10006" max="10006" width="13.42578125" customWidth="1"/>
    <col min="10241" max="10241" width="22.140625" customWidth="1"/>
    <col min="10242" max="10242" width="8.7109375" customWidth="1"/>
    <col min="10243" max="10243" width="17.5703125" customWidth="1"/>
    <col min="10244" max="10244" width="11.5703125" bestFit="1" customWidth="1"/>
    <col min="10245" max="10245" width="15.7109375" customWidth="1"/>
    <col min="10246" max="10246" width="11.5703125" bestFit="1" customWidth="1"/>
    <col min="10247" max="10247" width="19" customWidth="1"/>
    <col min="10248" max="10248" width="19.140625" customWidth="1"/>
    <col min="10249" max="10249" width="15.85546875" customWidth="1"/>
    <col min="10251" max="10251" width="14.28515625" customWidth="1"/>
    <col min="10252" max="10252" width="14.85546875" customWidth="1"/>
    <col min="10253" max="10253" width="14.42578125" customWidth="1"/>
    <col min="10260" max="10260" width="15" customWidth="1"/>
    <col min="10261" max="10261" width="17" customWidth="1"/>
    <col min="10262" max="10262" width="13.42578125" customWidth="1"/>
    <col min="10497" max="10497" width="22.140625" customWidth="1"/>
    <col min="10498" max="10498" width="8.7109375" customWidth="1"/>
    <col min="10499" max="10499" width="17.5703125" customWidth="1"/>
    <col min="10500" max="10500" width="11.5703125" bestFit="1" customWidth="1"/>
    <col min="10501" max="10501" width="15.7109375" customWidth="1"/>
    <col min="10502" max="10502" width="11.5703125" bestFit="1" customWidth="1"/>
    <col min="10503" max="10503" width="19" customWidth="1"/>
    <col min="10504" max="10504" width="19.140625" customWidth="1"/>
    <col min="10505" max="10505" width="15.85546875" customWidth="1"/>
    <col min="10507" max="10507" width="14.28515625" customWidth="1"/>
    <col min="10508" max="10508" width="14.85546875" customWidth="1"/>
    <col min="10509" max="10509" width="14.42578125" customWidth="1"/>
    <col min="10516" max="10516" width="15" customWidth="1"/>
    <col min="10517" max="10517" width="17" customWidth="1"/>
    <col min="10518" max="10518" width="13.42578125" customWidth="1"/>
    <col min="10753" max="10753" width="22.140625" customWidth="1"/>
    <col min="10754" max="10754" width="8.7109375" customWidth="1"/>
    <col min="10755" max="10755" width="17.5703125" customWidth="1"/>
    <col min="10756" max="10756" width="11.5703125" bestFit="1" customWidth="1"/>
    <col min="10757" max="10757" width="15.7109375" customWidth="1"/>
    <col min="10758" max="10758" width="11.5703125" bestFit="1" customWidth="1"/>
    <col min="10759" max="10759" width="19" customWidth="1"/>
    <col min="10760" max="10760" width="19.140625" customWidth="1"/>
    <col min="10761" max="10761" width="15.85546875" customWidth="1"/>
    <col min="10763" max="10763" width="14.28515625" customWidth="1"/>
    <col min="10764" max="10764" width="14.85546875" customWidth="1"/>
    <col min="10765" max="10765" width="14.42578125" customWidth="1"/>
    <col min="10772" max="10772" width="15" customWidth="1"/>
    <col min="10773" max="10773" width="17" customWidth="1"/>
    <col min="10774" max="10774" width="13.42578125" customWidth="1"/>
    <col min="11009" max="11009" width="22.140625" customWidth="1"/>
    <col min="11010" max="11010" width="8.7109375" customWidth="1"/>
    <col min="11011" max="11011" width="17.5703125" customWidth="1"/>
    <col min="11012" max="11012" width="11.5703125" bestFit="1" customWidth="1"/>
    <col min="11013" max="11013" width="15.7109375" customWidth="1"/>
    <col min="11014" max="11014" width="11.5703125" bestFit="1" customWidth="1"/>
    <col min="11015" max="11015" width="19" customWidth="1"/>
    <col min="11016" max="11016" width="19.140625" customWidth="1"/>
    <col min="11017" max="11017" width="15.85546875" customWidth="1"/>
    <col min="11019" max="11019" width="14.28515625" customWidth="1"/>
    <col min="11020" max="11020" width="14.85546875" customWidth="1"/>
    <col min="11021" max="11021" width="14.42578125" customWidth="1"/>
    <col min="11028" max="11028" width="15" customWidth="1"/>
    <col min="11029" max="11029" width="17" customWidth="1"/>
    <col min="11030" max="11030" width="13.42578125" customWidth="1"/>
    <col min="11265" max="11265" width="22.140625" customWidth="1"/>
    <col min="11266" max="11266" width="8.7109375" customWidth="1"/>
    <col min="11267" max="11267" width="17.5703125" customWidth="1"/>
    <col min="11268" max="11268" width="11.5703125" bestFit="1" customWidth="1"/>
    <col min="11269" max="11269" width="15.7109375" customWidth="1"/>
    <col min="11270" max="11270" width="11.5703125" bestFit="1" customWidth="1"/>
    <col min="11271" max="11271" width="19" customWidth="1"/>
    <col min="11272" max="11272" width="19.140625" customWidth="1"/>
    <col min="11273" max="11273" width="15.85546875" customWidth="1"/>
    <col min="11275" max="11275" width="14.28515625" customWidth="1"/>
    <col min="11276" max="11276" width="14.85546875" customWidth="1"/>
    <col min="11277" max="11277" width="14.42578125" customWidth="1"/>
    <col min="11284" max="11284" width="15" customWidth="1"/>
    <col min="11285" max="11285" width="17" customWidth="1"/>
    <col min="11286" max="11286" width="13.42578125" customWidth="1"/>
    <col min="11521" max="11521" width="22.140625" customWidth="1"/>
    <col min="11522" max="11522" width="8.7109375" customWidth="1"/>
    <col min="11523" max="11523" width="17.5703125" customWidth="1"/>
    <col min="11524" max="11524" width="11.5703125" bestFit="1" customWidth="1"/>
    <col min="11525" max="11525" width="15.7109375" customWidth="1"/>
    <col min="11526" max="11526" width="11.5703125" bestFit="1" customWidth="1"/>
    <col min="11527" max="11527" width="19" customWidth="1"/>
    <col min="11528" max="11528" width="19.140625" customWidth="1"/>
    <col min="11529" max="11529" width="15.85546875" customWidth="1"/>
    <col min="11531" max="11531" width="14.28515625" customWidth="1"/>
    <col min="11532" max="11532" width="14.85546875" customWidth="1"/>
    <col min="11533" max="11533" width="14.42578125" customWidth="1"/>
    <col min="11540" max="11540" width="15" customWidth="1"/>
    <col min="11541" max="11541" width="17" customWidth="1"/>
    <col min="11542" max="11542" width="13.42578125" customWidth="1"/>
    <col min="11777" max="11777" width="22.140625" customWidth="1"/>
    <col min="11778" max="11778" width="8.7109375" customWidth="1"/>
    <col min="11779" max="11779" width="17.5703125" customWidth="1"/>
    <col min="11780" max="11780" width="11.5703125" bestFit="1" customWidth="1"/>
    <col min="11781" max="11781" width="15.7109375" customWidth="1"/>
    <col min="11782" max="11782" width="11.5703125" bestFit="1" customWidth="1"/>
    <col min="11783" max="11783" width="19" customWidth="1"/>
    <col min="11784" max="11784" width="19.140625" customWidth="1"/>
    <col min="11785" max="11785" width="15.85546875" customWidth="1"/>
    <col min="11787" max="11787" width="14.28515625" customWidth="1"/>
    <col min="11788" max="11788" width="14.85546875" customWidth="1"/>
    <col min="11789" max="11789" width="14.42578125" customWidth="1"/>
    <col min="11796" max="11796" width="15" customWidth="1"/>
    <col min="11797" max="11797" width="17" customWidth="1"/>
    <col min="11798" max="11798" width="13.42578125" customWidth="1"/>
    <col min="12033" max="12033" width="22.140625" customWidth="1"/>
    <col min="12034" max="12034" width="8.7109375" customWidth="1"/>
    <col min="12035" max="12035" width="17.5703125" customWidth="1"/>
    <col min="12036" max="12036" width="11.5703125" bestFit="1" customWidth="1"/>
    <col min="12037" max="12037" width="15.7109375" customWidth="1"/>
    <col min="12038" max="12038" width="11.5703125" bestFit="1" customWidth="1"/>
    <col min="12039" max="12039" width="19" customWidth="1"/>
    <col min="12040" max="12040" width="19.140625" customWidth="1"/>
    <col min="12041" max="12041" width="15.85546875" customWidth="1"/>
    <col min="12043" max="12043" width="14.28515625" customWidth="1"/>
    <col min="12044" max="12044" width="14.85546875" customWidth="1"/>
    <col min="12045" max="12045" width="14.42578125" customWidth="1"/>
    <col min="12052" max="12052" width="15" customWidth="1"/>
    <col min="12053" max="12053" width="17" customWidth="1"/>
    <col min="12054" max="12054" width="13.42578125" customWidth="1"/>
    <col min="12289" max="12289" width="22.140625" customWidth="1"/>
    <col min="12290" max="12290" width="8.7109375" customWidth="1"/>
    <col min="12291" max="12291" width="17.5703125" customWidth="1"/>
    <col min="12292" max="12292" width="11.5703125" bestFit="1" customWidth="1"/>
    <col min="12293" max="12293" width="15.7109375" customWidth="1"/>
    <col min="12294" max="12294" width="11.5703125" bestFit="1" customWidth="1"/>
    <col min="12295" max="12295" width="19" customWidth="1"/>
    <col min="12296" max="12296" width="19.140625" customWidth="1"/>
    <col min="12297" max="12297" width="15.85546875" customWidth="1"/>
    <col min="12299" max="12299" width="14.28515625" customWidth="1"/>
    <col min="12300" max="12300" width="14.85546875" customWidth="1"/>
    <col min="12301" max="12301" width="14.42578125" customWidth="1"/>
    <col min="12308" max="12308" width="15" customWidth="1"/>
    <col min="12309" max="12309" width="17" customWidth="1"/>
    <col min="12310" max="12310" width="13.42578125" customWidth="1"/>
    <col min="12545" max="12545" width="22.140625" customWidth="1"/>
    <col min="12546" max="12546" width="8.7109375" customWidth="1"/>
    <col min="12547" max="12547" width="17.5703125" customWidth="1"/>
    <col min="12548" max="12548" width="11.5703125" bestFit="1" customWidth="1"/>
    <col min="12549" max="12549" width="15.7109375" customWidth="1"/>
    <col min="12550" max="12550" width="11.5703125" bestFit="1" customWidth="1"/>
    <col min="12551" max="12551" width="19" customWidth="1"/>
    <col min="12552" max="12552" width="19.140625" customWidth="1"/>
    <col min="12553" max="12553" width="15.85546875" customWidth="1"/>
    <col min="12555" max="12555" width="14.28515625" customWidth="1"/>
    <col min="12556" max="12556" width="14.85546875" customWidth="1"/>
    <col min="12557" max="12557" width="14.42578125" customWidth="1"/>
    <col min="12564" max="12564" width="15" customWidth="1"/>
    <col min="12565" max="12565" width="17" customWidth="1"/>
    <col min="12566" max="12566" width="13.42578125" customWidth="1"/>
    <col min="12801" max="12801" width="22.140625" customWidth="1"/>
    <col min="12802" max="12802" width="8.7109375" customWidth="1"/>
    <col min="12803" max="12803" width="17.5703125" customWidth="1"/>
    <col min="12804" max="12804" width="11.5703125" bestFit="1" customWidth="1"/>
    <col min="12805" max="12805" width="15.7109375" customWidth="1"/>
    <col min="12806" max="12806" width="11.5703125" bestFit="1" customWidth="1"/>
    <col min="12807" max="12807" width="19" customWidth="1"/>
    <col min="12808" max="12808" width="19.140625" customWidth="1"/>
    <col min="12809" max="12809" width="15.85546875" customWidth="1"/>
    <col min="12811" max="12811" width="14.28515625" customWidth="1"/>
    <col min="12812" max="12812" width="14.85546875" customWidth="1"/>
    <col min="12813" max="12813" width="14.42578125" customWidth="1"/>
    <col min="12820" max="12820" width="15" customWidth="1"/>
    <col min="12821" max="12821" width="17" customWidth="1"/>
    <col min="12822" max="12822" width="13.42578125" customWidth="1"/>
    <col min="13057" max="13057" width="22.140625" customWidth="1"/>
    <col min="13058" max="13058" width="8.7109375" customWidth="1"/>
    <col min="13059" max="13059" width="17.5703125" customWidth="1"/>
    <col min="13060" max="13060" width="11.5703125" bestFit="1" customWidth="1"/>
    <col min="13061" max="13061" width="15.7109375" customWidth="1"/>
    <col min="13062" max="13062" width="11.5703125" bestFit="1" customWidth="1"/>
    <col min="13063" max="13063" width="19" customWidth="1"/>
    <col min="13064" max="13064" width="19.140625" customWidth="1"/>
    <col min="13065" max="13065" width="15.85546875" customWidth="1"/>
    <col min="13067" max="13067" width="14.28515625" customWidth="1"/>
    <col min="13068" max="13068" width="14.85546875" customWidth="1"/>
    <col min="13069" max="13069" width="14.42578125" customWidth="1"/>
    <col min="13076" max="13076" width="15" customWidth="1"/>
    <col min="13077" max="13077" width="17" customWidth="1"/>
    <col min="13078" max="13078" width="13.42578125" customWidth="1"/>
    <col min="13313" max="13313" width="22.140625" customWidth="1"/>
    <col min="13314" max="13314" width="8.7109375" customWidth="1"/>
    <col min="13315" max="13315" width="17.5703125" customWidth="1"/>
    <col min="13316" max="13316" width="11.5703125" bestFit="1" customWidth="1"/>
    <col min="13317" max="13317" width="15.7109375" customWidth="1"/>
    <col min="13318" max="13318" width="11.5703125" bestFit="1" customWidth="1"/>
    <col min="13319" max="13319" width="19" customWidth="1"/>
    <col min="13320" max="13320" width="19.140625" customWidth="1"/>
    <col min="13321" max="13321" width="15.85546875" customWidth="1"/>
    <col min="13323" max="13323" width="14.28515625" customWidth="1"/>
    <col min="13324" max="13324" width="14.85546875" customWidth="1"/>
    <col min="13325" max="13325" width="14.42578125" customWidth="1"/>
    <col min="13332" max="13332" width="15" customWidth="1"/>
    <col min="13333" max="13333" width="17" customWidth="1"/>
    <col min="13334" max="13334" width="13.42578125" customWidth="1"/>
    <col min="13569" max="13569" width="22.140625" customWidth="1"/>
    <col min="13570" max="13570" width="8.7109375" customWidth="1"/>
    <col min="13571" max="13571" width="17.5703125" customWidth="1"/>
    <col min="13572" max="13572" width="11.5703125" bestFit="1" customWidth="1"/>
    <col min="13573" max="13573" width="15.7109375" customWidth="1"/>
    <col min="13574" max="13574" width="11.5703125" bestFit="1" customWidth="1"/>
    <col min="13575" max="13575" width="19" customWidth="1"/>
    <col min="13576" max="13576" width="19.140625" customWidth="1"/>
    <col min="13577" max="13577" width="15.85546875" customWidth="1"/>
    <col min="13579" max="13579" width="14.28515625" customWidth="1"/>
    <col min="13580" max="13580" width="14.85546875" customWidth="1"/>
    <col min="13581" max="13581" width="14.42578125" customWidth="1"/>
    <col min="13588" max="13588" width="15" customWidth="1"/>
    <col min="13589" max="13589" width="17" customWidth="1"/>
    <col min="13590" max="13590" width="13.42578125" customWidth="1"/>
    <col min="13825" max="13825" width="22.140625" customWidth="1"/>
    <col min="13826" max="13826" width="8.7109375" customWidth="1"/>
    <col min="13827" max="13827" width="17.5703125" customWidth="1"/>
    <col min="13828" max="13828" width="11.5703125" bestFit="1" customWidth="1"/>
    <col min="13829" max="13829" width="15.7109375" customWidth="1"/>
    <col min="13830" max="13830" width="11.5703125" bestFit="1" customWidth="1"/>
    <col min="13831" max="13831" width="19" customWidth="1"/>
    <col min="13832" max="13832" width="19.140625" customWidth="1"/>
    <col min="13833" max="13833" width="15.85546875" customWidth="1"/>
    <col min="13835" max="13835" width="14.28515625" customWidth="1"/>
    <col min="13836" max="13836" width="14.85546875" customWidth="1"/>
    <col min="13837" max="13837" width="14.42578125" customWidth="1"/>
    <col min="13844" max="13844" width="15" customWidth="1"/>
    <col min="13845" max="13845" width="17" customWidth="1"/>
    <col min="13846" max="13846" width="13.42578125" customWidth="1"/>
    <col min="14081" max="14081" width="22.140625" customWidth="1"/>
    <col min="14082" max="14082" width="8.7109375" customWidth="1"/>
    <col min="14083" max="14083" width="17.5703125" customWidth="1"/>
    <col min="14084" max="14084" width="11.5703125" bestFit="1" customWidth="1"/>
    <col min="14085" max="14085" width="15.7109375" customWidth="1"/>
    <col min="14086" max="14086" width="11.5703125" bestFit="1" customWidth="1"/>
    <col min="14087" max="14087" width="19" customWidth="1"/>
    <col min="14088" max="14088" width="19.140625" customWidth="1"/>
    <col min="14089" max="14089" width="15.85546875" customWidth="1"/>
    <col min="14091" max="14091" width="14.28515625" customWidth="1"/>
    <col min="14092" max="14092" width="14.85546875" customWidth="1"/>
    <col min="14093" max="14093" width="14.42578125" customWidth="1"/>
    <col min="14100" max="14100" width="15" customWidth="1"/>
    <col min="14101" max="14101" width="17" customWidth="1"/>
    <col min="14102" max="14102" width="13.42578125" customWidth="1"/>
    <col min="14337" max="14337" width="22.140625" customWidth="1"/>
    <col min="14338" max="14338" width="8.7109375" customWidth="1"/>
    <col min="14339" max="14339" width="17.5703125" customWidth="1"/>
    <col min="14340" max="14340" width="11.5703125" bestFit="1" customWidth="1"/>
    <col min="14341" max="14341" width="15.7109375" customWidth="1"/>
    <col min="14342" max="14342" width="11.5703125" bestFit="1" customWidth="1"/>
    <col min="14343" max="14343" width="19" customWidth="1"/>
    <col min="14344" max="14344" width="19.140625" customWidth="1"/>
    <col min="14345" max="14345" width="15.85546875" customWidth="1"/>
    <col min="14347" max="14347" width="14.28515625" customWidth="1"/>
    <col min="14348" max="14348" width="14.85546875" customWidth="1"/>
    <col min="14349" max="14349" width="14.42578125" customWidth="1"/>
    <col min="14356" max="14356" width="15" customWidth="1"/>
    <col min="14357" max="14357" width="17" customWidth="1"/>
    <col min="14358" max="14358" width="13.42578125" customWidth="1"/>
    <col min="14593" max="14593" width="22.140625" customWidth="1"/>
    <col min="14594" max="14594" width="8.7109375" customWidth="1"/>
    <col min="14595" max="14595" width="17.5703125" customWidth="1"/>
    <col min="14596" max="14596" width="11.5703125" bestFit="1" customWidth="1"/>
    <col min="14597" max="14597" width="15.7109375" customWidth="1"/>
    <col min="14598" max="14598" width="11.5703125" bestFit="1" customWidth="1"/>
    <col min="14599" max="14599" width="19" customWidth="1"/>
    <col min="14600" max="14600" width="19.140625" customWidth="1"/>
    <col min="14601" max="14601" width="15.85546875" customWidth="1"/>
    <col min="14603" max="14603" width="14.28515625" customWidth="1"/>
    <col min="14604" max="14604" width="14.85546875" customWidth="1"/>
    <col min="14605" max="14605" width="14.42578125" customWidth="1"/>
    <col min="14612" max="14612" width="15" customWidth="1"/>
    <col min="14613" max="14613" width="17" customWidth="1"/>
    <col min="14614" max="14614" width="13.42578125" customWidth="1"/>
    <col min="14849" max="14849" width="22.140625" customWidth="1"/>
    <col min="14850" max="14850" width="8.7109375" customWidth="1"/>
    <col min="14851" max="14851" width="17.5703125" customWidth="1"/>
    <col min="14852" max="14852" width="11.5703125" bestFit="1" customWidth="1"/>
    <col min="14853" max="14853" width="15.7109375" customWidth="1"/>
    <col min="14854" max="14854" width="11.5703125" bestFit="1" customWidth="1"/>
    <col min="14855" max="14855" width="19" customWidth="1"/>
    <col min="14856" max="14856" width="19.140625" customWidth="1"/>
    <col min="14857" max="14857" width="15.85546875" customWidth="1"/>
    <col min="14859" max="14859" width="14.28515625" customWidth="1"/>
    <col min="14860" max="14860" width="14.85546875" customWidth="1"/>
    <col min="14861" max="14861" width="14.42578125" customWidth="1"/>
    <col min="14868" max="14868" width="15" customWidth="1"/>
    <col min="14869" max="14869" width="17" customWidth="1"/>
    <col min="14870" max="14870" width="13.42578125" customWidth="1"/>
    <col min="15105" max="15105" width="22.140625" customWidth="1"/>
    <col min="15106" max="15106" width="8.7109375" customWidth="1"/>
    <col min="15107" max="15107" width="17.5703125" customWidth="1"/>
    <col min="15108" max="15108" width="11.5703125" bestFit="1" customWidth="1"/>
    <col min="15109" max="15109" width="15.7109375" customWidth="1"/>
    <col min="15110" max="15110" width="11.5703125" bestFit="1" customWidth="1"/>
    <col min="15111" max="15111" width="19" customWidth="1"/>
    <col min="15112" max="15112" width="19.140625" customWidth="1"/>
    <col min="15113" max="15113" width="15.85546875" customWidth="1"/>
    <col min="15115" max="15115" width="14.28515625" customWidth="1"/>
    <col min="15116" max="15116" width="14.85546875" customWidth="1"/>
    <col min="15117" max="15117" width="14.42578125" customWidth="1"/>
    <col min="15124" max="15124" width="15" customWidth="1"/>
    <col min="15125" max="15125" width="17" customWidth="1"/>
    <col min="15126" max="15126" width="13.42578125" customWidth="1"/>
    <col min="15361" max="15361" width="22.140625" customWidth="1"/>
    <col min="15362" max="15362" width="8.7109375" customWidth="1"/>
    <col min="15363" max="15363" width="17.5703125" customWidth="1"/>
    <col min="15364" max="15364" width="11.5703125" bestFit="1" customWidth="1"/>
    <col min="15365" max="15365" width="15.7109375" customWidth="1"/>
    <col min="15366" max="15366" width="11.5703125" bestFit="1" customWidth="1"/>
    <col min="15367" max="15367" width="19" customWidth="1"/>
    <col min="15368" max="15368" width="19.140625" customWidth="1"/>
    <col min="15369" max="15369" width="15.85546875" customWidth="1"/>
    <col min="15371" max="15371" width="14.28515625" customWidth="1"/>
    <col min="15372" max="15372" width="14.85546875" customWidth="1"/>
    <col min="15373" max="15373" width="14.42578125" customWidth="1"/>
    <col min="15380" max="15380" width="15" customWidth="1"/>
    <col min="15381" max="15381" width="17" customWidth="1"/>
    <col min="15382" max="15382" width="13.42578125" customWidth="1"/>
    <col min="15617" max="15617" width="22.140625" customWidth="1"/>
    <col min="15618" max="15618" width="8.7109375" customWidth="1"/>
    <col min="15619" max="15619" width="17.5703125" customWidth="1"/>
    <col min="15620" max="15620" width="11.5703125" bestFit="1" customWidth="1"/>
    <col min="15621" max="15621" width="15.7109375" customWidth="1"/>
    <col min="15622" max="15622" width="11.5703125" bestFit="1" customWidth="1"/>
    <col min="15623" max="15623" width="19" customWidth="1"/>
    <col min="15624" max="15624" width="19.140625" customWidth="1"/>
    <col min="15625" max="15625" width="15.85546875" customWidth="1"/>
    <col min="15627" max="15627" width="14.28515625" customWidth="1"/>
    <col min="15628" max="15628" width="14.85546875" customWidth="1"/>
    <col min="15629" max="15629" width="14.42578125" customWidth="1"/>
    <col min="15636" max="15636" width="15" customWidth="1"/>
    <col min="15637" max="15637" width="17" customWidth="1"/>
    <col min="15638" max="15638" width="13.42578125" customWidth="1"/>
    <col min="15873" max="15873" width="22.140625" customWidth="1"/>
    <col min="15874" max="15874" width="8.7109375" customWidth="1"/>
    <col min="15875" max="15875" width="17.5703125" customWidth="1"/>
    <col min="15876" max="15876" width="11.5703125" bestFit="1" customWidth="1"/>
    <col min="15877" max="15877" width="15.7109375" customWidth="1"/>
    <col min="15878" max="15878" width="11.5703125" bestFit="1" customWidth="1"/>
    <col min="15879" max="15879" width="19" customWidth="1"/>
    <col min="15880" max="15880" width="19.140625" customWidth="1"/>
    <col min="15881" max="15881" width="15.85546875" customWidth="1"/>
    <col min="15883" max="15883" width="14.28515625" customWidth="1"/>
    <col min="15884" max="15884" width="14.85546875" customWidth="1"/>
    <col min="15885" max="15885" width="14.42578125" customWidth="1"/>
    <col min="15892" max="15892" width="15" customWidth="1"/>
    <col min="15893" max="15893" width="17" customWidth="1"/>
    <col min="15894" max="15894" width="13.42578125" customWidth="1"/>
    <col min="16129" max="16129" width="22.140625" customWidth="1"/>
    <col min="16130" max="16130" width="8.7109375" customWidth="1"/>
    <col min="16131" max="16131" width="17.5703125" customWidth="1"/>
    <col min="16132" max="16132" width="11.5703125" bestFit="1" customWidth="1"/>
    <col min="16133" max="16133" width="15.7109375" customWidth="1"/>
    <col min="16134" max="16134" width="11.5703125" bestFit="1" customWidth="1"/>
    <col min="16135" max="16135" width="19" customWidth="1"/>
    <col min="16136" max="16136" width="19.140625" customWidth="1"/>
    <col min="16137" max="16137" width="15.85546875" customWidth="1"/>
    <col min="16139" max="16139" width="14.28515625" customWidth="1"/>
    <col min="16140" max="16140" width="14.85546875" customWidth="1"/>
    <col min="16141" max="16141" width="14.42578125" customWidth="1"/>
    <col min="16148" max="16148" width="15" customWidth="1"/>
    <col min="16149" max="16149" width="17" customWidth="1"/>
    <col min="16150" max="16150" width="13.42578125" customWidth="1"/>
  </cols>
  <sheetData>
    <row r="1" spans="1:22" x14ac:dyDescent="0.25">
      <c r="A1" s="1" t="s">
        <v>0</v>
      </c>
      <c r="B1" s="1"/>
      <c r="C1" s="2"/>
      <c r="D1" s="1"/>
      <c r="E1" s="2"/>
      <c r="F1" s="1"/>
      <c r="G1" s="1"/>
      <c r="H1" s="1"/>
      <c r="I1" s="2"/>
      <c r="J1" s="1"/>
      <c r="K1" s="1"/>
      <c r="L1" s="1"/>
      <c r="M1" s="1"/>
      <c r="N1" s="1"/>
      <c r="O1" s="1"/>
      <c r="P1" s="1"/>
      <c r="Q1" s="1"/>
      <c r="R1" s="1"/>
      <c r="S1" s="1"/>
      <c r="T1" s="1"/>
      <c r="U1" s="1"/>
      <c r="V1" s="2"/>
    </row>
    <row r="2" spans="1:22" x14ac:dyDescent="0.25">
      <c r="A2" s="1" t="s">
        <v>182</v>
      </c>
      <c r="B2" s="1"/>
      <c r="C2" s="2"/>
      <c r="D2" s="1"/>
      <c r="E2" s="2"/>
      <c r="F2" s="1"/>
      <c r="G2" s="1"/>
      <c r="H2" s="1"/>
      <c r="I2" s="2"/>
      <c r="J2" s="1"/>
      <c r="K2" s="1"/>
      <c r="L2" s="1"/>
      <c r="M2" s="1"/>
      <c r="N2" s="1"/>
      <c r="O2" s="1"/>
      <c r="P2" s="1"/>
      <c r="Q2" s="1"/>
      <c r="R2" s="1"/>
      <c r="S2" s="1"/>
      <c r="T2" s="1"/>
      <c r="U2" s="1"/>
      <c r="V2" s="2"/>
    </row>
    <row r="3" spans="1:22" x14ac:dyDescent="0.25">
      <c r="A3" s="3" t="s">
        <v>220</v>
      </c>
      <c r="B3" s="3"/>
      <c r="C3" s="306"/>
      <c r="D3" s="3"/>
      <c r="E3" s="2"/>
      <c r="F3" s="1"/>
      <c r="G3" s="1"/>
      <c r="H3" s="1"/>
      <c r="I3" s="2"/>
      <c r="J3" s="1"/>
      <c r="K3" s="1"/>
      <c r="L3" s="1"/>
      <c r="M3" s="1"/>
      <c r="N3" s="1"/>
      <c r="O3" s="1"/>
      <c r="P3" s="1"/>
      <c r="Q3" s="1"/>
      <c r="R3" s="1"/>
      <c r="S3" s="1"/>
      <c r="T3" s="1"/>
      <c r="U3" s="1"/>
      <c r="V3" s="2"/>
    </row>
    <row r="4" spans="1:22" x14ac:dyDescent="0.25">
      <c r="A4" s="1" t="s">
        <v>2</v>
      </c>
      <c r="B4" s="1"/>
      <c r="C4" s="2"/>
      <c r="D4" s="1"/>
      <c r="E4" s="2"/>
      <c r="F4" s="1"/>
      <c r="G4" s="1"/>
      <c r="H4" s="1"/>
      <c r="I4" s="2"/>
      <c r="J4" s="1"/>
      <c r="K4" s="1"/>
      <c r="L4" s="1"/>
      <c r="M4" s="1"/>
      <c r="N4" s="1"/>
      <c r="O4" s="1"/>
      <c r="P4" s="1"/>
      <c r="Q4" s="1"/>
      <c r="R4" s="1"/>
      <c r="S4" s="1"/>
      <c r="T4" s="1"/>
      <c r="U4" s="1"/>
      <c r="V4" s="2"/>
    </row>
    <row r="6" spans="1:22" ht="15.75" thickBot="1" x14ac:dyDescent="0.3">
      <c r="A6" s="323" t="s">
        <v>3</v>
      </c>
      <c r="B6" s="324"/>
      <c r="C6" s="324"/>
      <c r="D6" s="324"/>
      <c r="E6" s="324"/>
      <c r="F6" s="324"/>
      <c r="G6" s="324"/>
      <c r="H6" s="324"/>
      <c r="I6" s="325"/>
      <c r="J6" s="4"/>
      <c r="K6" s="4"/>
      <c r="L6" s="4"/>
      <c r="M6" s="326" t="s">
        <v>4</v>
      </c>
      <c r="N6" s="326"/>
      <c r="O6" s="326"/>
      <c r="P6" s="326"/>
      <c r="Q6" s="326"/>
      <c r="R6" s="326"/>
      <c r="S6" s="326"/>
      <c r="T6" s="326"/>
      <c r="U6" s="326"/>
      <c r="V6" s="327"/>
    </row>
    <row r="7" spans="1:22" ht="15.75" thickBot="1" x14ac:dyDescent="0.3">
      <c r="A7" s="328" t="s">
        <v>5</v>
      </c>
      <c r="B7" s="328" t="s">
        <v>6</v>
      </c>
      <c r="C7" s="328" t="s">
        <v>7</v>
      </c>
      <c r="D7" s="330" t="s">
        <v>8</v>
      </c>
      <c r="E7" s="330" t="s">
        <v>9</v>
      </c>
      <c r="F7" s="330" t="s">
        <v>10</v>
      </c>
      <c r="G7" s="389" t="s">
        <v>11</v>
      </c>
      <c r="H7" s="5"/>
      <c r="I7" s="330" t="s">
        <v>12</v>
      </c>
      <c r="J7" s="316" t="s">
        <v>13</v>
      </c>
      <c r="K7" s="316" t="s">
        <v>14</v>
      </c>
      <c r="L7" s="318" t="s">
        <v>15</v>
      </c>
      <c r="M7" s="319" t="s">
        <v>16</v>
      </c>
      <c r="N7" s="320"/>
      <c r="O7" s="321"/>
      <c r="P7" s="322"/>
      <c r="Q7" s="6" t="s">
        <v>17</v>
      </c>
      <c r="R7" s="7"/>
      <c r="S7" s="7"/>
      <c r="T7" s="7"/>
      <c r="U7" s="8"/>
      <c r="V7" s="9"/>
    </row>
    <row r="8" spans="1:22" ht="51" x14ac:dyDescent="0.25">
      <c r="A8" s="329"/>
      <c r="B8" s="329"/>
      <c r="C8" s="329"/>
      <c r="D8" s="331"/>
      <c r="E8" s="331"/>
      <c r="F8" s="331"/>
      <c r="G8" s="390"/>
      <c r="H8" s="10" t="s">
        <v>18</v>
      </c>
      <c r="I8" s="331"/>
      <c r="J8" s="317"/>
      <c r="K8" s="317"/>
      <c r="L8" s="317"/>
      <c r="M8" s="11" t="s">
        <v>19</v>
      </c>
      <c r="N8" s="11" t="s">
        <v>20</v>
      </c>
      <c r="O8" s="11" t="s">
        <v>21</v>
      </c>
      <c r="P8" s="11" t="s">
        <v>22</v>
      </c>
      <c r="Q8" s="10" t="s">
        <v>23</v>
      </c>
      <c r="R8" s="10" t="s">
        <v>24</v>
      </c>
      <c r="S8" s="12" t="s">
        <v>25</v>
      </c>
      <c r="T8" s="13" t="s">
        <v>26</v>
      </c>
      <c r="U8" s="10" t="s">
        <v>221</v>
      </c>
      <c r="V8" s="11" t="s">
        <v>28</v>
      </c>
    </row>
    <row r="9" spans="1:22" s="62" customFormat="1" ht="165" x14ac:dyDescent="0.2">
      <c r="A9" s="122" t="s">
        <v>185</v>
      </c>
      <c r="B9" s="114">
        <v>13</v>
      </c>
      <c r="C9" s="115" t="s">
        <v>186</v>
      </c>
      <c r="D9" s="37">
        <v>14</v>
      </c>
      <c r="E9" s="116" t="s">
        <v>187</v>
      </c>
      <c r="F9" s="37">
        <v>14.1</v>
      </c>
      <c r="G9" s="125" t="s">
        <v>188</v>
      </c>
      <c r="H9" s="117">
        <v>2020003660033</v>
      </c>
      <c r="I9" s="122" t="s">
        <v>189</v>
      </c>
      <c r="J9" s="126" t="s">
        <v>190</v>
      </c>
      <c r="K9" s="126" t="s">
        <v>191</v>
      </c>
      <c r="L9" s="76">
        <f>SUM(M9:U9)</f>
        <v>2280000000</v>
      </c>
      <c r="M9" s="76">
        <v>280000000</v>
      </c>
      <c r="N9" s="77"/>
      <c r="O9" s="77"/>
      <c r="P9" s="77"/>
      <c r="Q9" s="64"/>
      <c r="R9" s="64"/>
      <c r="S9" s="64"/>
      <c r="T9" s="64"/>
      <c r="U9" s="76">
        <v>2000000000</v>
      </c>
      <c r="V9" s="127" t="s">
        <v>192</v>
      </c>
    </row>
    <row r="10" spans="1:22" s="62" customFormat="1" ht="165" x14ac:dyDescent="0.2">
      <c r="A10" s="122" t="s">
        <v>185</v>
      </c>
      <c r="B10" s="114">
        <v>13</v>
      </c>
      <c r="C10" s="118" t="s">
        <v>186</v>
      </c>
      <c r="D10" s="43">
        <v>14</v>
      </c>
      <c r="E10" s="119" t="s">
        <v>187</v>
      </c>
      <c r="F10" s="43">
        <v>14.2</v>
      </c>
      <c r="G10" s="125" t="s">
        <v>193</v>
      </c>
      <c r="H10" s="117">
        <v>2020003660033</v>
      </c>
      <c r="I10" s="122" t="s">
        <v>189</v>
      </c>
      <c r="J10" s="126" t="s">
        <v>194</v>
      </c>
      <c r="K10" s="126" t="s">
        <v>191</v>
      </c>
      <c r="L10" s="76">
        <f>+M10</f>
        <v>90000000</v>
      </c>
      <c r="M10" s="76">
        <v>90000000</v>
      </c>
      <c r="N10" s="77"/>
      <c r="O10" s="77"/>
      <c r="P10" s="64"/>
      <c r="Q10" s="64"/>
      <c r="R10" s="64"/>
      <c r="S10" s="64"/>
      <c r="T10" s="64"/>
      <c r="U10" s="76"/>
      <c r="V10" s="127" t="s">
        <v>192</v>
      </c>
    </row>
    <row r="11" spans="1:22" s="62" customFormat="1" ht="150" x14ac:dyDescent="0.2">
      <c r="A11" s="122" t="s">
        <v>195</v>
      </c>
      <c r="B11" s="114">
        <v>13</v>
      </c>
      <c r="C11" s="114" t="s">
        <v>186</v>
      </c>
      <c r="D11" s="120">
        <v>15</v>
      </c>
      <c r="E11" s="119" t="s">
        <v>196</v>
      </c>
      <c r="F11" s="120">
        <v>15.1</v>
      </c>
      <c r="G11" s="122" t="s">
        <v>197</v>
      </c>
      <c r="H11" s="117">
        <v>2020003660029</v>
      </c>
      <c r="I11" s="122" t="s">
        <v>198</v>
      </c>
      <c r="J11" s="126" t="s">
        <v>199</v>
      </c>
      <c r="K11" s="126" t="s">
        <v>200</v>
      </c>
      <c r="L11" s="76">
        <f>SUM(M11:U11)</f>
        <v>210000000</v>
      </c>
      <c r="M11" s="76">
        <v>210000000</v>
      </c>
      <c r="N11" s="64"/>
      <c r="O11" s="64"/>
      <c r="P11" s="64"/>
      <c r="Q11" s="64"/>
      <c r="R11" s="64"/>
      <c r="S11" s="64"/>
      <c r="T11" s="64"/>
      <c r="U11" s="76">
        <v>0</v>
      </c>
      <c r="V11" s="122" t="s">
        <v>201</v>
      </c>
    </row>
    <row r="12" spans="1:22" s="62" customFormat="1" ht="150" x14ac:dyDescent="0.2">
      <c r="A12" s="122" t="s">
        <v>195</v>
      </c>
      <c r="B12" s="114">
        <v>13</v>
      </c>
      <c r="C12" s="114" t="s">
        <v>186</v>
      </c>
      <c r="D12" s="121">
        <v>15</v>
      </c>
      <c r="E12" s="119" t="s">
        <v>196</v>
      </c>
      <c r="F12" s="120">
        <v>15.2</v>
      </c>
      <c r="G12" s="122" t="s">
        <v>202</v>
      </c>
      <c r="H12" s="117">
        <v>2020003660029</v>
      </c>
      <c r="I12" s="122" t="s">
        <v>198</v>
      </c>
      <c r="J12" s="126" t="s">
        <v>203</v>
      </c>
      <c r="K12" s="126" t="s">
        <v>200</v>
      </c>
      <c r="L12" s="76">
        <f>+M12</f>
        <v>370000000</v>
      </c>
      <c r="M12" s="76">
        <v>370000000</v>
      </c>
      <c r="N12" s="64"/>
      <c r="O12" s="64"/>
      <c r="P12" s="64"/>
      <c r="Q12" s="64"/>
      <c r="R12" s="64"/>
      <c r="S12" s="64"/>
      <c r="T12" s="64"/>
      <c r="U12" s="76"/>
      <c r="V12" s="122" t="s">
        <v>201</v>
      </c>
    </row>
    <row r="13" spans="1:22" s="62" customFormat="1" ht="150" x14ac:dyDescent="0.2">
      <c r="A13" s="122" t="s">
        <v>195</v>
      </c>
      <c r="B13" s="114">
        <v>13</v>
      </c>
      <c r="C13" s="114" t="s">
        <v>186</v>
      </c>
      <c r="D13" s="120">
        <v>16</v>
      </c>
      <c r="E13" s="114" t="s">
        <v>204</v>
      </c>
      <c r="F13" s="120">
        <v>16.100000000000001</v>
      </c>
      <c r="G13" s="122" t="s">
        <v>205</v>
      </c>
      <c r="H13" s="117">
        <v>2020003660029</v>
      </c>
      <c r="I13" s="122" t="s">
        <v>198</v>
      </c>
      <c r="J13" s="126" t="s">
        <v>206</v>
      </c>
      <c r="K13" s="126" t="s">
        <v>200</v>
      </c>
      <c r="L13" s="76">
        <f>+M13</f>
        <v>100000000</v>
      </c>
      <c r="M13" s="76">
        <v>100000000</v>
      </c>
      <c r="N13" s="64"/>
      <c r="O13" s="64"/>
      <c r="P13" s="64"/>
      <c r="Q13" s="64"/>
      <c r="R13" s="64"/>
      <c r="S13" s="64"/>
      <c r="T13" s="64"/>
      <c r="U13" s="76"/>
      <c r="V13" s="122" t="s">
        <v>201</v>
      </c>
    </row>
    <row r="14" spans="1:22" s="62" customFormat="1" ht="150" x14ac:dyDescent="0.2">
      <c r="A14" s="122" t="s">
        <v>195</v>
      </c>
      <c r="B14" s="114">
        <v>13</v>
      </c>
      <c r="C14" s="114" t="s">
        <v>186</v>
      </c>
      <c r="D14" s="120">
        <v>16</v>
      </c>
      <c r="E14" s="114" t="s">
        <v>204</v>
      </c>
      <c r="F14" s="120">
        <v>16.2</v>
      </c>
      <c r="G14" s="122" t="s">
        <v>207</v>
      </c>
      <c r="H14" s="117">
        <v>2020003660029</v>
      </c>
      <c r="I14" s="122" t="s">
        <v>198</v>
      </c>
      <c r="J14" s="126" t="s">
        <v>206</v>
      </c>
      <c r="K14" s="126" t="s">
        <v>200</v>
      </c>
      <c r="L14" s="76">
        <f>+M14</f>
        <v>1045000000</v>
      </c>
      <c r="M14" s="76">
        <v>1045000000</v>
      </c>
      <c r="N14" s="64"/>
      <c r="O14" s="64"/>
      <c r="P14" s="64"/>
      <c r="Q14" s="64"/>
      <c r="R14" s="64"/>
      <c r="S14" s="64"/>
      <c r="T14" s="64"/>
      <c r="U14" s="76"/>
      <c r="V14" s="122" t="s">
        <v>201</v>
      </c>
    </row>
    <row r="15" spans="1:22" s="62" customFormat="1" ht="120" x14ac:dyDescent="0.2">
      <c r="A15" s="122" t="s">
        <v>208</v>
      </c>
      <c r="B15" s="114">
        <v>13</v>
      </c>
      <c r="C15" s="114" t="s">
        <v>186</v>
      </c>
      <c r="D15" s="120">
        <v>1</v>
      </c>
      <c r="E15" s="116" t="s">
        <v>209</v>
      </c>
      <c r="F15" s="120">
        <v>1.1100000000000001</v>
      </c>
      <c r="G15" s="122" t="s">
        <v>210</v>
      </c>
      <c r="H15" s="117">
        <v>2020003660026</v>
      </c>
      <c r="I15" s="122" t="s">
        <v>211</v>
      </c>
      <c r="J15" s="126" t="s">
        <v>212</v>
      </c>
      <c r="K15" s="126" t="s">
        <v>213</v>
      </c>
      <c r="L15" s="76">
        <f>+M15</f>
        <v>20000000</v>
      </c>
      <c r="M15" s="76">
        <v>20000000</v>
      </c>
      <c r="N15" s="64"/>
      <c r="O15" s="64"/>
      <c r="P15" s="64"/>
      <c r="Q15" s="64"/>
      <c r="R15" s="64"/>
      <c r="S15" s="64"/>
      <c r="T15" s="64"/>
      <c r="U15" s="76"/>
      <c r="V15" s="122" t="s">
        <v>214</v>
      </c>
    </row>
    <row r="16" spans="1:22" s="62" customFormat="1" ht="120" x14ac:dyDescent="0.2">
      <c r="A16" s="122" t="s">
        <v>215</v>
      </c>
      <c r="B16" s="114">
        <v>13</v>
      </c>
      <c r="C16" s="114" t="s">
        <v>186</v>
      </c>
      <c r="D16" s="120">
        <v>2</v>
      </c>
      <c r="E16" s="114" t="s">
        <v>216</v>
      </c>
      <c r="F16" s="120">
        <v>2.1</v>
      </c>
      <c r="G16" s="122" t="s">
        <v>142</v>
      </c>
      <c r="H16" s="117">
        <v>2020003660026</v>
      </c>
      <c r="I16" s="122" t="s">
        <v>211</v>
      </c>
      <c r="J16" s="126" t="s">
        <v>217</v>
      </c>
      <c r="K16" s="126" t="s">
        <v>213</v>
      </c>
      <c r="L16" s="76">
        <f>SUM(M16:U16)</f>
        <v>520000000</v>
      </c>
      <c r="M16" s="76">
        <v>20000000</v>
      </c>
      <c r="N16" s="64"/>
      <c r="O16" s="64"/>
      <c r="P16" s="64"/>
      <c r="Q16" s="64"/>
      <c r="R16" s="64"/>
      <c r="S16" s="64"/>
      <c r="T16" s="64"/>
      <c r="U16" s="76">
        <v>500000000</v>
      </c>
      <c r="V16" s="122" t="s">
        <v>214</v>
      </c>
    </row>
    <row r="17" spans="1:22" s="62" customFormat="1" ht="150" x14ac:dyDescent="0.2">
      <c r="A17" s="122" t="s">
        <v>195</v>
      </c>
      <c r="B17" s="114">
        <v>13</v>
      </c>
      <c r="C17" s="114" t="s">
        <v>186</v>
      </c>
      <c r="D17" s="120">
        <v>16</v>
      </c>
      <c r="E17" s="114" t="s">
        <v>204</v>
      </c>
      <c r="F17" s="120">
        <v>16.3</v>
      </c>
      <c r="G17" s="122" t="s">
        <v>218</v>
      </c>
      <c r="H17" s="117">
        <v>2020003660026</v>
      </c>
      <c r="I17" s="122" t="s">
        <v>211</v>
      </c>
      <c r="J17" s="126" t="s">
        <v>206</v>
      </c>
      <c r="K17" s="126" t="s">
        <v>219</v>
      </c>
      <c r="L17" s="76">
        <f>+U17</f>
        <v>1000000000</v>
      </c>
      <c r="M17" s="64">
        <v>0</v>
      </c>
      <c r="N17" s="64"/>
      <c r="O17" s="64"/>
      <c r="P17" s="64"/>
      <c r="Q17" s="64"/>
      <c r="R17" s="64"/>
      <c r="S17" s="64"/>
      <c r="T17" s="64"/>
      <c r="U17" s="76">
        <v>1000000000</v>
      </c>
      <c r="V17" s="122" t="s">
        <v>214</v>
      </c>
    </row>
    <row r="18" spans="1:22" s="62" customFormat="1" ht="150" x14ac:dyDescent="0.2">
      <c r="A18" s="122" t="s">
        <v>195</v>
      </c>
      <c r="B18" s="114">
        <v>13</v>
      </c>
      <c r="C18" s="114" t="s">
        <v>186</v>
      </c>
      <c r="D18" s="120">
        <v>16</v>
      </c>
      <c r="E18" s="114" t="s">
        <v>204</v>
      </c>
      <c r="F18" s="120">
        <v>16.3</v>
      </c>
      <c r="G18" s="122" t="s">
        <v>218</v>
      </c>
      <c r="H18" s="117">
        <v>2020003660026</v>
      </c>
      <c r="I18" s="122" t="s">
        <v>211</v>
      </c>
      <c r="J18" s="126" t="s">
        <v>206</v>
      </c>
      <c r="K18" s="126" t="s">
        <v>213</v>
      </c>
      <c r="L18" s="76">
        <f>+M18</f>
        <v>460000000</v>
      </c>
      <c r="M18" s="76">
        <v>460000000</v>
      </c>
      <c r="N18" s="64"/>
      <c r="O18" s="64"/>
      <c r="P18" s="64"/>
      <c r="Q18" s="64"/>
      <c r="R18" s="64"/>
      <c r="S18" s="64"/>
      <c r="T18" s="64"/>
      <c r="U18" s="76"/>
      <c r="V18" s="122" t="s">
        <v>214</v>
      </c>
    </row>
    <row r="19" spans="1:22" x14ac:dyDescent="0.25">
      <c r="L19" s="52">
        <f>SUM(L9:L18)</f>
        <v>6095000000</v>
      </c>
      <c r="M19" s="52">
        <f t="shared" ref="M19:U19" si="0">SUM(M9:M18)</f>
        <v>2595000000</v>
      </c>
      <c r="N19" s="52">
        <f t="shared" si="0"/>
        <v>0</v>
      </c>
      <c r="O19" s="52">
        <f t="shared" si="0"/>
        <v>0</v>
      </c>
      <c r="P19" s="52">
        <f t="shared" si="0"/>
        <v>0</v>
      </c>
      <c r="Q19" s="52">
        <f t="shared" si="0"/>
        <v>0</v>
      </c>
      <c r="R19" s="52">
        <f t="shared" si="0"/>
        <v>0</v>
      </c>
      <c r="S19" s="52">
        <f t="shared" si="0"/>
        <v>0</v>
      </c>
      <c r="T19" s="52">
        <f t="shared" si="0"/>
        <v>0</v>
      </c>
      <c r="U19" s="52">
        <f t="shared" si="0"/>
        <v>3500000000</v>
      </c>
    </row>
  </sheetData>
  <mergeCells count="14">
    <mergeCell ref="J7:J8"/>
    <mergeCell ref="K7:K8"/>
    <mergeCell ref="L7:L8"/>
    <mergeCell ref="M7:P7"/>
    <mergeCell ref="A6:I6"/>
    <mergeCell ref="M6:V6"/>
    <mergeCell ref="A7:A8"/>
    <mergeCell ref="B7:B8"/>
    <mergeCell ref="C7:C8"/>
    <mergeCell ref="D7:D8"/>
    <mergeCell ref="E7:E8"/>
    <mergeCell ref="F7:F8"/>
    <mergeCell ref="G7:G8"/>
    <mergeCell ref="I7: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topLeftCell="A31" workbookViewId="0">
      <selection activeCell="A5" sqref="A5"/>
    </sheetView>
  </sheetViews>
  <sheetFormatPr baseColWidth="10" defaultRowHeight="12.75" x14ac:dyDescent="0.2"/>
  <cols>
    <col min="1" max="1" width="22.140625" style="129" customWidth="1"/>
    <col min="2" max="2" width="8.7109375" style="129" customWidth="1"/>
    <col min="3" max="3" width="17.5703125" style="130" customWidth="1"/>
    <col min="4" max="4" width="11.42578125" style="129"/>
    <col min="5" max="5" width="23.7109375" style="130" customWidth="1"/>
    <col min="6" max="6" width="11.42578125" style="129"/>
    <col min="7" max="7" width="19" style="130" customWidth="1"/>
    <col min="8" max="8" width="15.5703125" style="129" customWidth="1"/>
    <col min="9" max="9" width="24.85546875" style="130" customWidth="1"/>
    <col min="10" max="10" width="30.5703125" style="129" customWidth="1"/>
    <col min="11" max="11" width="18.7109375" style="131" customWidth="1"/>
    <col min="12" max="12" width="21.42578125" style="129" customWidth="1"/>
    <col min="13" max="13" width="16.5703125" style="129" customWidth="1"/>
    <col min="14" max="14" width="14.42578125" style="129" customWidth="1"/>
    <col min="15" max="15" width="15.85546875" style="129" customWidth="1"/>
    <col min="16" max="19" width="11.42578125" style="129"/>
    <col min="20" max="20" width="17.28515625" style="129" customWidth="1"/>
    <col min="21" max="21" width="15" style="129" customWidth="1"/>
    <col min="22" max="22" width="19.28515625" style="129" customWidth="1"/>
    <col min="23" max="23" width="11.42578125" style="129"/>
    <col min="24" max="24" width="13.42578125" style="130" customWidth="1"/>
    <col min="25" max="256" width="11.42578125" style="129"/>
    <col min="257" max="257" width="22.140625" style="129" customWidth="1"/>
    <col min="258" max="258" width="8.7109375" style="129" customWidth="1"/>
    <col min="259" max="259" width="17.5703125" style="129" customWidth="1"/>
    <col min="260" max="260" width="11.42578125" style="129"/>
    <col min="261" max="261" width="23.7109375" style="129" customWidth="1"/>
    <col min="262" max="262" width="11.42578125" style="129"/>
    <col min="263" max="263" width="19" style="129" customWidth="1"/>
    <col min="264" max="264" width="15.5703125" style="129" customWidth="1"/>
    <col min="265" max="265" width="24.85546875" style="129" customWidth="1"/>
    <col min="266" max="266" width="30.5703125" style="129" customWidth="1"/>
    <col min="267" max="267" width="18.7109375" style="129" customWidth="1"/>
    <col min="268" max="268" width="21.42578125" style="129" customWidth="1"/>
    <col min="269" max="269" width="16.5703125" style="129" customWidth="1"/>
    <col min="270" max="270" width="14.42578125" style="129" customWidth="1"/>
    <col min="271" max="271" width="15.85546875" style="129" customWidth="1"/>
    <col min="272" max="275" width="11.42578125" style="129"/>
    <col min="276" max="276" width="17.28515625" style="129" customWidth="1"/>
    <col min="277" max="277" width="15" style="129" customWidth="1"/>
    <col min="278" max="278" width="19.28515625" style="129" customWidth="1"/>
    <col min="279" max="279" width="11.42578125" style="129"/>
    <col min="280" max="280" width="13.42578125" style="129" customWidth="1"/>
    <col min="281" max="512" width="11.42578125" style="129"/>
    <col min="513" max="513" width="22.140625" style="129" customWidth="1"/>
    <col min="514" max="514" width="8.7109375" style="129" customWidth="1"/>
    <col min="515" max="515" width="17.5703125" style="129" customWidth="1"/>
    <col min="516" max="516" width="11.42578125" style="129"/>
    <col min="517" max="517" width="23.7109375" style="129" customWidth="1"/>
    <col min="518" max="518" width="11.42578125" style="129"/>
    <col min="519" max="519" width="19" style="129" customWidth="1"/>
    <col min="520" max="520" width="15.5703125" style="129" customWidth="1"/>
    <col min="521" max="521" width="24.85546875" style="129" customWidth="1"/>
    <col min="522" max="522" width="30.5703125" style="129" customWidth="1"/>
    <col min="523" max="523" width="18.7109375" style="129" customWidth="1"/>
    <col min="524" max="524" width="21.42578125" style="129" customWidth="1"/>
    <col min="525" max="525" width="16.5703125" style="129" customWidth="1"/>
    <col min="526" max="526" width="14.42578125" style="129" customWidth="1"/>
    <col min="527" max="527" width="15.85546875" style="129" customWidth="1"/>
    <col min="528" max="531" width="11.42578125" style="129"/>
    <col min="532" max="532" width="17.28515625" style="129" customWidth="1"/>
    <col min="533" max="533" width="15" style="129" customWidth="1"/>
    <col min="534" max="534" width="19.28515625" style="129" customWidth="1"/>
    <col min="535" max="535" width="11.42578125" style="129"/>
    <col min="536" max="536" width="13.42578125" style="129" customWidth="1"/>
    <col min="537" max="768" width="11.42578125" style="129"/>
    <col min="769" max="769" width="22.140625" style="129" customWidth="1"/>
    <col min="770" max="770" width="8.7109375" style="129" customWidth="1"/>
    <col min="771" max="771" width="17.5703125" style="129" customWidth="1"/>
    <col min="772" max="772" width="11.42578125" style="129"/>
    <col min="773" max="773" width="23.7109375" style="129" customWidth="1"/>
    <col min="774" max="774" width="11.42578125" style="129"/>
    <col min="775" max="775" width="19" style="129" customWidth="1"/>
    <col min="776" max="776" width="15.5703125" style="129" customWidth="1"/>
    <col min="777" max="777" width="24.85546875" style="129" customWidth="1"/>
    <col min="778" max="778" width="30.5703125" style="129" customWidth="1"/>
    <col min="779" max="779" width="18.7109375" style="129" customWidth="1"/>
    <col min="780" max="780" width="21.42578125" style="129" customWidth="1"/>
    <col min="781" max="781" width="16.5703125" style="129" customWidth="1"/>
    <col min="782" max="782" width="14.42578125" style="129" customWidth="1"/>
    <col min="783" max="783" width="15.85546875" style="129" customWidth="1"/>
    <col min="784" max="787" width="11.42578125" style="129"/>
    <col min="788" max="788" width="17.28515625" style="129" customWidth="1"/>
    <col min="789" max="789" width="15" style="129" customWidth="1"/>
    <col min="790" max="790" width="19.28515625" style="129" customWidth="1"/>
    <col min="791" max="791" width="11.42578125" style="129"/>
    <col min="792" max="792" width="13.42578125" style="129" customWidth="1"/>
    <col min="793" max="1024" width="11.42578125" style="129"/>
    <col min="1025" max="1025" width="22.140625" style="129" customWidth="1"/>
    <col min="1026" max="1026" width="8.7109375" style="129" customWidth="1"/>
    <col min="1027" max="1027" width="17.5703125" style="129" customWidth="1"/>
    <col min="1028" max="1028" width="11.42578125" style="129"/>
    <col min="1029" max="1029" width="23.7109375" style="129" customWidth="1"/>
    <col min="1030" max="1030" width="11.42578125" style="129"/>
    <col min="1031" max="1031" width="19" style="129" customWidth="1"/>
    <col min="1032" max="1032" width="15.5703125" style="129" customWidth="1"/>
    <col min="1033" max="1033" width="24.85546875" style="129" customWidth="1"/>
    <col min="1034" max="1034" width="30.5703125" style="129" customWidth="1"/>
    <col min="1035" max="1035" width="18.7109375" style="129" customWidth="1"/>
    <col min="1036" max="1036" width="21.42578125" style="129" customWidth="1"/>
    <col min="1037" max="1037" width="16.5703125" style="129" customWidth="1"/>
    <col min="1038" max="1038" width="14.42578125" style="129" customWidth="1"/>
    <col min="1039" max="1039" width="15.85546875" style="129" customWidth="1"/>
    <col min="1040" max="1043" width="11.42578125" style="129"/>
    <col min="1044" max="1044" width="17.28515625" style="129" customWidth="1"/>
    <col min="1045" max="1045" width="15" style="129" customWidth="1"/>
    <col min="1046" max="1046" width="19.28515625" style="129" customWidth="1"/>
    <col min="1047" max="1047" width="11.42578125" style="129"/>
    <col min="1048" max="1048" width="13.42578125" style="129" customWidth="1"/>
    <col min="1049" max="1280" width="11.42578125" style="129"/>
    <col min="1281" max="1281" width="22.140625" style="129" customWidth="1"/>
    <col min="1282" max="1282" width="8.7109375" style="129" customWidth="1"/>
    <col min="1283" max="1283" width="17.5703125" style="129" customWidth="1"/>
    <col min="1284" max="1284" width="11.42578125" style="129"/>
    <col min="1285" max="1285" width="23.7109375" style="129" customWidth="1"/>
    <col min="1286" max="1286" width="11.42578125" style="129"/>
    <col min="1287" max="1287" width="19" style="129" customWidth="1"/>
    <col min="1288" max="1288" width="15.5703125" style="129" customWidth="1"/>
    <col min="1289" max="1289" width="24.85546875" style="129" customWidth="1"/>
    <col min="1290" max="1290" width="30.5703125" style="129" customWidth="1"/>
    <col min="1291" max="1291" width="18.7109375" style="129" customWidth="1"/>
    <col min="1292" max="1292" width="21.42578125" style="129" customWidth="1"/>
    <col min="1293" max="1293" width="16.5703125" style="129" customWidth="1"/>
    <col min="1294" max="1294" width="14.42578125" style="129" customWidth="1"/>
    <col min="1295" max="1295" width="15.85546875" style="129" customWidth="1"/>
    <col min="1296" max="1299" width="11.42578125" style="129"/>
    <col min="1300" max="1300" width="17.28515625" style="129" customWidth="1"/>
    <col min="1301" max="1301" width="15" style="129" customWidth="1"/>
    <col min="1302" max="1302" width="19.28515625" style="129" customWidth="1"/>
    <col min="1303" max="1303" width="11.42578125" style="129"/>
    <col min="1304" max="1304" width="13.42578125" style="129" customWidth="1"/>
    <col min="1305" max="1536" width="11.42578125" style="129"/>
    <col min="1537" max="1537" width="22.140625" style="129" customWidth="1"/>
    <col min="1538" max="1538" width="8.7109375" style="129" customWidth="1"/>
    <col min="1539" max="1539" width="17.5703125" style="129" customWidth="1"/>
    <col min="1540" max="1540" width="11.42578125" style="129"/>
    <col min="1541" max="1541" width="23.7109375" style="129" customWidth="1"/>
    <col min="1542" max="1542" width="11.42578125" style="129"/>
    <col min="1543" max="1543" width="19" style="129" customWidth="1"/>
    <col min="1544" max="1544" width="15.5703125" style="129" customWidth="1"/>
    <col min="1545" max="1545" width="24.85546875" style="129" customWidth="1"/>
    <col min="1546" max="1546" width="30.5703125" style="129" customWidth="1"/>
    <col min="1547" max="1547" width="18.7109375" style="129" customWidth="1"/>
    <col min="1548" max="1548" width="21.42578125" style="129" customWidth="1"/>
    <col min="1549" max="1549" width="16.5703125" style="129" customWidth="1"/>
    <col min="1550" max="1550" width="14.42578125" style="129" customWidth="1"/>
    <col min="1551" max="1551" width="15.85546875" style="129" customWidth="1"/>
    <col min="1552" max="1555" width="11.42578125" style="129"/>
    <col min="1556" max="1556" width="17.28515625" style="129" customWidth="1"/>
    <col min="1557" max="1557" width="15" style="129" customWidth="1"/>
    <col min="1558" max="1558" width="19.28515625" style="129" customWidth="1"/>
    <col min="1559" max="1559" width="11.42578125" style="129"/>
    <col min="1560" max="1560" width="13.42578125" style="129" customWidth="1"/>
    <col min="1561" max="1792" width="11.42578125" style="129"/>
    <col min="1793" max="1793" width="22.140625" style="129" customWidth="1"/>
    <col min="1794" max="1794" width="8.7109375" style="129" customWidth="1"/>
    <col min="1795" max="1795" width="17.5703125" style="129" customWidth="1"/>
    <col min="1796" max="1796" width="11.42578125" style="129"/>
    <col min="1797" max="1797" width="23.7109375" style="129" customWidth="1"/>
    <col min="1798" max="1798" width="11.42578125" style="129"/>
    <col min="1799" max="1799" width="19" style="129" customWidth="1"/>
    <col min="1800" max="1800" width="15.5703125" style="129" customWidth="1"/>
    <col min="1801" max="1801" width="24.85546875" style="129" customWidth="1"/>
    <col min="1802" max="1802" width="30.5703125" style="129" customWidth="1"/>
    <col min="1803" max="1803" width="18.7109375" style="129" customWidth="1"/>
    <col min="1804" max="1804" width="21.42578125" style="129" customWidth="1"/>
    <col min="1805" max="1805" width="16.5703125" style="129" customWidth="1"/>
    <col min="1806" max="1806" width="14.42578125" style="129" customWidth="1"/>
    <col min="1807" max="1807" width="15.85546875" style="129" customWidth="1"/>
    <col min="1808" max="1811" width="11.42578125" style="129"/>
    <col min="1812" max="1812" width="17.28515625" style="129" customWidth="1"/>
    <col min="1813" max="1813" width="15" style="129" customWidth="1"/>
    <col min="1814" max="1814" width="19.28515625" style="129" customWidth="1"/>
    <col min="1815" max="1815" width="11.42578125" style="129"/>
    <col min="1816" max="1816" width="13.42578125" style="129" customWidth="1"/>
    <col min="1817" max="2048" width="11.42578125" style="129"/>
    <col min="2049" max="2049" width="22.140625" style="129" customWidth="1"/>
    <col min="2050" max="2050" width="8.7109375" style="129" customWidth="1"/>
    <col min="2051" max="2051" width="17.5703125" style="129" customWidth="1"/>
    <col min="2052" max="2052" width="11.42578125" style="129"/>
    <col min="2053" max="2053" width="23.7109375" style="129" customWidth="1"/>
    <col min="2054" max="2054" width="11.42578125" style="129"/>
    <col min="2055" max="2055" width="19" style="129" customWidth="1"/>
    <col min="2056" max="2056" width="15.5703125" style="129" customWidth="1"/>
    <col min="2057" max="2057" width="24.85546875" style="129" customWidth="1"/>
    <col min="2058" max="2058" width="30.5703125" style="129" customWidth="1"/>
    <col min="2059" max="2059" width="18.7109375" style="129" customWidth="1"/>
    <col min="2060" max="2060" width="21.42578125" style="129" customWidth="1"/>
    <col min="2061" max="2061" width="16.5703125" style="129" customWidth="1"/>
    <col min="2062" max="2062" width="14.42578125" style="129" customWidth="1"/>
    <col min="2063" max="2063" width="15.85546875" style="129" customWidth="1"/>
    <col min="2064" max="2067" width="11.42578125" style="129"/>
    <col min="2068" max="2068" width="17.28515625" style="129" customWidth="1"/>
    <col min="2069" max="2069" width="15" style="129" customWidth="1"/>
    <col min="2070" max="2070" width="19.28515625" style="129" customWidth="1"/>
    <col min="2071" max="2071" width="11.42578125" style="129"/>
    <col min="2072" max="2072" width="13.42578125" style="129" customWidth="1"/>
    <col min="2073" max="2304" width="11.42578125" style="129"/>
    <col min="2305" max="2305" width="22.140625" style="129" customWidth="1"/>
    <col min="2306" max="2306" width="8.7109375" style="129" customWidth="1"/>
    <col min="2307" max="2307" width="17.5703125" style="129" customWidth="1"/>
    <col min="2308" max="2308" width="11.42578125" style="129"/>
    <col min="2309" max="2309" width="23.7109375" style="129" customWidth="1"/>
    <col min="2310" max="2310" width="11.42578125" style="129"/>
    <col min="2311" max="2311" width="19" style="129" customWidth="1"/>
    <col min="2312" max="2312" width="15.5703125" style="129" customWidth="1"/>
    <col min="2313" max="2313" width="24.85546875" style="129" customWidth="1"/>
    <col min="2314" max="2314" width="30.5703125" style="129" customWidth="1"/>
    <col min="2315" max="2315" width="18.7109375" style="129" customWidth="1"/>
    <col min="2316" max="2316" width="21.42578125" style="129" customWidth="1"/>
    <col min="2317" max="2317" width="16.5703125" style="129" customWidth="1"/>
    <col min="2318" max="2318" width="14.42578125" style="129" customWidth="1"/>
    <col min="2319" max="2319" width="15.85546875" style="129" customWidth="1"/>
    <col min="2320" max="2323" width="11.42578125" style="129"/>
    <col min="2324" max="2324" width="17.28515625" style="129" customWidth="1"/>
    <col min="2325" max="2325" width="15" style="129" customWidth="1"/>
    <col min="2326" max="2326" width="19.28515625" style="129" customWidth="1"/>
    <col min="2327" max="2327" width="11.42578125" style="129"/>
    <col min="2328" max="2328" width="13.42578125" style="129" customWidth="1"/>
    <col min="2329" max="2560" width="11.42578125" style="129"/>
    <col min="2561" max="2561" width="22.140625" style="129" customWidth="1"/>
    <col min="2562" max="2562" width="8.7109375" style="129" customWidth="1"/>
    <col min="2563" max="2563" width="17.5703125" style="129" customWidth="1"/>
    <col min="2564" max="2564" width="11.42578125" style="129"/>
    <col min="2565" max="2565" width="23.7109375" style="129" customWidth="1"/>
    <col min="2566" max="2566" width="11.42578125" style="129"/>
    <col min="2567" max="2567" width="19" style="129" customWidth="1"/>
    <col min="2568" max="2568" width="15.5703125" style="129" customWidth="1"/>
    <col min="2569" max="2569" width="24.85546875" style="129" customWidth="1"/>
    <col min="2570" max="2570" width="30.5703125" style="129" customWidth="1"/>
    <col min="2571" max="2571" width="18.7109375" style="129" customWidth="1"/>
    <col min="2572" max="2572" width="21.42578125" style="129" customWidth="1"/>
    <col min="2573" max="2573" width="16.5703125" style="129" customWidth="1"/>
    <col min="2574" max="2574" width="14.42578125" style="129" customWidth="1"/>
    <col min="2575" max="2575" width="15.85546875" style="129" customWidth="1"/>
    <col min="2576" max="2579" width="11.42578125" style="129"/>
    <col min="2580" max="2580" width="17.28515625" style="129" customWidth="1"/>
    <col min="2581" max="2581" width="15" style="129" customWidth="1"/>
    <col min="2582" max="2582" width="19.28515625" style="129" customWidth="1"/>
    <col min="2583" max="2583" width="11.42578125" style="129"/>
    <col min="2584" max="2584" width="13.42578125" style="129" customWidth="1"/>
    <col min="2585" max="2816" width="11.42578125" style="129"/>
    <col min="2817" max="2817" width="22.140625" style="129" customWidth="1"/>
    <col min="2818" max="2818" width="8.7109375" style="129" customWidth="1"/>
    <col min="2819" max="2819" width="17.5703125" style="129" customWidth="1"/>
    <col min="2820" max="2820" width="11.42578125" style="129"/>
    <col min="2821" max="2821" width="23.7109375" style="129" customWidth="1"/>
    <col min="2822" max="2822" width="11.42578125" style="129"/>
    <col min="2823" max="2823" width="19" style="129" customWidth="1"/>
    <col min="2824" max="2824" width="15.5703125" style="129" customWidth="1"/>
    <col min="2825" max="2825" width="24.85546875" style="129" customWidth="1"/>
    <col min="2826" max="2826" width="30.5703125" style="129" customWidth="1"/>
    <col min="2827" max="2827" width="18.7109375" style="129" customWidth="1"/>
    <col min="2828" max="2828" width="21.42578125" style="129" customWidth="1"/>
    <col min="2829" max="2829" width="16.5703125" style="129" customWidth="1"/>
    <col min="2830" max="2830" width="14.42578125" style="129" customWidth="1"/>
    <col min="2831" max="2831" width="15.85546875" style="129" customWidth="1"/>
    <col min="2832" max="2835" width="11.42578125" style="129"/>
    <col min="2836" max="2836" width="17.28515625" style="129" customWidth="1"/>
    <col min="2837" max="2837" width="15" style="129" customWidth="1"/>
    <col min="2838" max="2838" width="19.28515625" style="129" customWidth="1"/>
    <col min="2839" max="2839" width="11.42578125" style="129"/>
    <col min="2840" max="2840" width="13.42578125" style="129" customWidth="1"/>
    <col min="2841" max="3072" width="11.42578125" style="129"/>
    <col min="3073" max="3073" width="22.140625" style="129" customWidth="1"/>
    <col min="3074" max="3074" width="8.7109375" style="129" customWidth="1"/>
    <col min="3075" max="3075" width="17.5703125" style="129" customWidth="1"/>
    <col min="3076" max="3076" width="11.42578125" style="129"/>
    <col min="3077" max="3077" width="23.7109375" style="129" customWidth="1"/>
    <col min="3078" max="3078" width="11.42578125" style="129"/>
    <col min="3079" max="3079" width="19" style="129" customWidth="1"/>
    <col min="3080" max="3080" width="15.5703125" style="129" customWidth="1"/>
    <col min="3081" max="3081" width="24.85546875" style="129" customWidth="1"/>
    <col min="3082" max="3082" width="30.5703125" style="129" customWidth="1"/>
    <col min="3083" max="3083" width="18.7109375" style="129" customWidth="1"/>
    <col min="3084" max="3084" width="21.42578125" style="129" customWidth="1"/>
    <col min="3085" max="3085" width="16.5703125" style="129" customWidth="1"/>
    <col min="3086" max="3086" width="14.42578125" style="129" customWidth="1"/>
    <col min="3087" max="3087" width="15.85546875" style="129" customWidth="1"/>
    <col min="3088" max="3091" width="11.42578125" style="129"/>
    <col min="3092" max="3092" width="17.28515625" style="129" customWidth="1"/>
    <col min="3093" max="3093" width="15" style="129" customWidth="1"/>
    <col min="3094" max="3094" width="19.28515625" style="129" customWidth="1"/>
    <col min="3095" max="3095" width="11.42578125" style="129"/>
    <col min="3096" max="3096" width="13.42578125" style="129" customWidth="1"/>
    <col min="3097" max="3328" width="11.42578125" style="129"/>
    <col min="3329" max="3329" width="22.140625" style="129" customWidth="1"/>
    <col min="3330" max="3330" width="8.7109375" style="129" customWidth="1"/>
    <col min="3331" max="3331" width="17.5703125" style="129" customWidth="1"/>
    <col min="3332" max="3332" width="11.42578125" style="129"/>
    <col min="3333" max="3333" width="23.7109375" style="129" customWidth="1"/>
    <col min="3334" max="3334" width="11.42578125" style="129"/>
    <col min="3335" max="3335" width="19" style="129" customWidth="1"/>
    <col min="3336" max="3336" width="15.5703125" style="129" customWidth="1"/>
    <col min="3337" max="3337" width="24.85546875" style="129" customWidth="1"/>
    <col min="3338" max="3338" width="30.5703125" style="129" customWidth="1"/>
    <col min="3339" max="3339" width="18.7109375" style="129" customWidth="1"/>
    <col min="3340" max="3340" width="21.42578125" style="129" customWidth="1"/>
    <col min="3341" max="3341" width="16.5703125" style="129" customWidth="1"/>
    <col min="3342" max="3342" width="14.42578125" style="129" customWidth="1"/>
    <col min="3343" max="3343" width="15.85546875" style="129" customWidth="1"/>
    <col min="3344" max="3347" width="11.42578125" style="129"/>
    <col min="3348" max="3348" width="17.28515625" style="129" customWidth="1"/>
    <col min="3349" max="3349" width="15" style="129" customWidth="1"/>
    <col min="3350" max="3350" width="19.28515625" style="129" customWidth="1"/>
    <col min="3351" max="3351" width="11.42578125" style="129"/>
    <col min="3352" max="3352" width="13.42578125" style="129" customWidth="1"/>
    <col min="3353" max="3584" width="11.42578125" style="129"/>
    <col min="3585" max="3585" width="22.140625" style="129" customWidth="1"/>
    <col min="3586" max="3586" width="8.7109375" style="129" customWidth="1"/>
    <col min="3587" max="3587" width="17.5703125" style="129" customWidth="1"/>
    <col min="3588" max="3588" width="11.42578125" style="129"/>
    <col min="3589" max="3589" width="23.7109375" style="129" customWidth="1"/>
    <col min="3590" max="3590" width="11.42578125" style="129"/>
    <col min="3591" max="3591" width="19" style="129" customWidth="1"/>
    <col min="3592" max="3592" width="15.5703125" style="129" customWidth="1"/>
    <col min="3593" max="3593" width="24.85546875" style="129" customWidth="1"/>
    <col min="3594" max="3594" width="30.5703125" style="129" customWidth="1"/>
    <col min="3595" max="3595" width="18.7109375" style="129" customWidth="1"/>
    <col min="3596" max="3596" width="21.42578125" style="129" customWidth="1"/>
    <col min="3597" max="3597" width="16.5703125" style="129" customWidth="1"/>
    <col min="3598" max="3598" width="14.42578125" style="129" customWidth="1"/>
    <col min="3599" max="3599" width="15.85546875" style="129" customWidth="1"/>
    <col min="3600" max="3603" width="11.42578125" style="129"/>
    <col min="3604" max="3604" width="17.28515625" style="129" customWidth="1"/>
    <col min="3605" max="3605" width="15" style="129" customWidth="1"/>
    <col min="3606" max="3606" width="19.28515625" style="129" customWidth="1"/>
    <col min="3607" max="3607" width="11.42578125" style="129"/>
    <col min="3608" max="3608" width="13.42578125" style="129" customWidth="1"/>
    <col min="3609" max="3840" width="11.42578125" style="129"/>
    <col min="3841" max="3841" width="22.140625" style="129" customWidth="1"/>
    <col min="3842" max="3842" width="8.7109375" style="129" customWidth="1"/>
    <col min="3843" max="3843" width="17.5703125" style="129" customWidth="1"/>
    <col min="3844" max="3844" width="11.42578125" style="129"/>
    <col min="3845" max="3845" width="23.7109375" style="129" customWidth="1"/>
    <col min="3846" max="3846" width="11.42578125" style="129"/>
    <col min="3847" max="3847" width="19" style="129" customWidth="1"/>
    <col min="3848" max="3848" width="15.5703125" style="129" customWidth="1"/>
    <col min="3849" max="3849" width="24.85546875" style="129" customWidth="1"/>
    <col min="3850" max="3850" width="30.5703125" style="129" customWidth="1"/>
    <col min="3851" max="3851" width="18.7109375" style="129" customWidth="1"/>
    <col min="3852" max="3852" width="21.42578125" style="129" customWidth="1"/>
    <col min="3853" max="3853" width="16.5703125" style="129" customWidth="1"/>
    <col min="3854" max="3854" width="14.42578125" style="129" customWidth="1"/>
    <col min="3855" max="3855" width="15.85546875" style="129" customWidth="1"/>
    <col min="3856" max="3859" width="11.42578125" style="129"/>
    <col min="3860" max="3860" width="17.28515625" style="129" customWidth="1"/>
    <col min="3861" max="3861" width="15" style="129" customWidth="1"/>
    <col min="3862" max="3862" width="19.28515625" style="129" customWidth="1"/>
    <col min="3863" max="3863" width="11.42578125" style="129"/>
    <col min="3864" max="3864" width="13.42578125" style="129" customWidth="1"/>
    <col min="3865" max="4096" width="11.42578125" style="129"/>
    <col min="4097" max="4097" width="22.140625" style="129" customWidth="1"/>
    <col min="4098" max="4098" width="8.7109375" style="129" customWidth="1"/>
    <col min="4099" max="4099" width="17.5703125" style="129" customWidth="1"/>
    <col min="4100" max="4100" width="11.42578125" style="129"/>
    <col min="4101" max="4101" width="23.7109375" style="129" customWidth="1"/>
    <col min="4102" max="4102" width="11.42578125" style="129"/>
    <col min="4103" max="4103" width="19" style="129" customWidth="1"/>
    <col min="4104" max="4104" width="15.5703125" style="129" customWidth="1"/>
    <col min="4105" max="4105" width="24.85546875" style="129" customWidth="1"/>
    <col min="4106" max="4106" width="30.5703125" style="129" customWidth="1"/>
    <col min="4107" max="4107" width="18.7109375" style="129" customWidth="1"/>
    <col min="4108" max="4108" width="21.42578125" style="129" customWidth="1"/>
    <col min="4109" max="4109" width="16.5703125" style="129" customWidth="1"/>
    <col min="4110" max="4110" width="14.42578125" style="129" customWidth="1"/>
    <col min="4111" max="4111" width="15.85546875" style="129" customWidth="1"/>
    <col min="4112" max="4115" width="11.42578125" style="129"/>
    <col min="4116" max="4116" width="17.28515625" style="129" customWidth="1"/>
    <col min="4117" max="4117" width="15" style="129" customWidth="1"/>
    <col min="4118" max="4118" width="19.28515625" style="129" customWidth="1"/>
    <col min="4119" max="4119" width="11.42578125" style="129"/>
    <col min="4120" max="4120" width="13.42578125" style="129" customWidth="1"/>
    <col min="4121" max="4352" width="11.42578125" style="129"/>
    <col min="4353" max="4353" width="22.140625" style="129" customWidth="1"/>
    <col min="4354" max="4354" width="8.7109375" style="129" customWidth="1"/>
    <col min="4355" max="4355" width="17.5703125" style="129" customWidth="1"/>
    <col min="4356" max="4356" width="11.42578125" style="129"/>
    <col min="4357" max="4357" width="23.7109375" style="129" customWidth="1"/>
    <col min="4358" max="4358" width="11.42578125" style="129"/>
    <col min="4359" max="4359" width="19" style="129" customWidth="1"/>
    <col min="4360" max="4360" width="15.5703125" style="129" customWidth="1"/>
    <col min="4361" max="4361" width="24.85546875" style="129" customWidth="1"/>
    <col min="4362" max="4362" width="30.5703125" style="129" customWidth="1"/>
    <col min="4363" max="4363" width="18.7109375" style="129" customWidth="1"/>
    <col min="4364" max="4364" width="21.42578125" style="129" customWidth="1"/>
    <col min="4365" max="4365" width="16.5703125" style="129" customWidth="1"/>
    <col min="4366" max="4366" width="14.42578125" style="129" customWidth="1"/>
    <col min="4367" max="4367" width="15.85546875" style="129" customWidth="1"/>
    <col min="4368" max="4371" width="11.42578125" style="129"/>
    <col min="4372" max="4372" width="17.28515625" style="129" customWidth="1"/>
    <col min="4373" max="4373" width="15" style="129" customWidth="1"/>
    <col min="4374" max="4374" width="19.28515625" style="129" customWidth="1"/>
    <col min="4375" max="4375" width="11.42578125" style="129"/>
    <col min="4376" max="4376" width="13.42578125" style="129" customWidth="1"/>
    <col min="4377" max="4608" width="11.42578125" style="129"/>
    <col min="4609" max="4609" width="22.140625" style="129" customWidth="1"/>
    <col min="4610" max="4610" width="8.7109375" style="129" customWidth="1"/>
    <col min="4611" max="4611" width="17.5703125" style="129" customWidth="1"/>
    <col min="4612" max="4612" width="11.42578125" style="129"/>
    <col min="4613" max="4613" width="23.7109375" style="129" customWidth="1"/>
    <col min="4614" max="4614" width="11.42578125" style="129"/>
    <col min="4615" max="4615" width="19" style="129" customWidth="1"/>
    <col min="4616" max="4616" width="15.5703125" style="129" customWidth="1"/>
    <col min="4617" max="4617" width="24.85546875" style="129" customWidth="1"/>
    <col min="4618" max="4618" width="30.5703125" style="129" customWidth="1"/>
    <col min="4619" max="4619" width="18.7109375" style="129" customWidth="1"/>
    <col min="4620" max="4620" width="21.42578125" style="129" customWidth="1"/>
    <col min="4621" max="4621" width="16.5703125" style="129" customWidth="1"/>
    <col min="4622" max="4622" width="14.42578125" style="129" customWidth="1"/>
    <col min="4623" max="4623" width="15.85546875" style="129" customWidth="1"/>
    <col min="4624" max="4627" width="11.42578125" style="129"/>
    <col min="4628" max="4628" width="17.28515625" style="129" customWidth="1"/>
    <col min="4629" max="4629" width="15" style="129" customWidth="1"/>
    <col min="4630" max="4630" width="19.28515625" style="129" customWidth="1"/>
    <col min="4631" max="4631" width="11.42578125" style="129"/>
    <col min="4632" max="4632" width="13.42578125" style="129" customWidth="1"/>
    <col min="4633" max="4864" width="11.42578125" style="129"/>
    <col min="4865" max="4865" width="22.140625" style="129" customWidth="1"/>
    <col min="4866" max="4866" width="8.7109375" style="129" customWidth="1"/>
    <col min="4867" max="4867" width="17.5703125" style="129" customWidth="1"/>
    <col min="4868" max="4868" width="11.42578125" style="129"/>
    <col min="4869" max="4869" width="23.7109375" style="129" customWidth="1"/>
    <col min="4870" max="4870" width="11.42578125" style="129"/>
    <col min="4871" max="4871" width="19" style="129" customWidth="1"/>
    <col min="4872" max="4872" width="15.5703125" style="129" customWidth="1"/>
    <col min="4873" max="4873" width="24.85546875" style="129" customWidth="1"/>
    <col min="4874" max="4874" width="30.5703125" style="129" customWidth="1"/>
    <col min="4875" max="4875" width="18.7109375" style="129" customWidth="1"/>
    <col min="4876" max="4876" width="21.42578125" style="129" customWidth="1"/>
    <col min="4877" max="4877" width="16.5703125" style="129" customWidth="1"/>
    <col min="4878" max="4878" width="14.42578125" style="129" customWidth="1"/>
    <col min="4879" max="4879" width="15.85546875" style="129" customWidth="1"/>
    <col min="4880" max="4883" width="11.42578125" style="129"/>
    <col min="4884" max="4884" width="17.28515625" style="129" customWidth="1"/>
    <col min="4885" max="4885" width="15" style="129" customWidth="1"/>
    <col min="4886" max="4886" width="19.28515625" style="129" customWidth="1"/>
    <col min="4887" max="4887" width="11.42578125" style="129"/>
    <col min="4888" max="4888" width="13.42578125" style="129" customWidth="1"/>
    <col min="4889" max="5120" width="11.42578125" style="129"/>
    <col min="5121" max="5121" width="22.140625" style="129" customWidth="1"/>
    <col min="5122" max="5122" width="8.7109375" style="129" customWidth="1"/>
    <col min="5123" max="5123" width="17.5703125" style="129" customWidth="1"/>
    <col min="5124" max="5124" width="11.42578125" style="129"/>
    <col min="5125" max="5125" width="23.7109375" style="129" customWidth="1"/>
    <col min="5126" max="5126" width="11.42578125" style="129"/>
    <col min="5127" max="5127" width="19" style="129" customWidth="1"/>
    <col min="5128" max="5128" width="15.5703125" style="129" customWidth="1"/>
    <col min="5129" max="5129" width="24.85546875" style="129" customWidth="1"/>
    <col min="5130" max="5130" width="30.5703125" style="129" customWidth="1"/>
    <col min="5131" max="5131" width="18.7109375" style="129" customWidth="1"/>
    <col min="5132" max="5132" width="21.42578125" style="129" customWidth="1"/>
    <col min="5133" max="5133" width="16.5703125" style="129" customWidth="1"/>
    <col min="5134" max="5134" width="14.42578125" style="129" customWidth="1"/>
    <col min="5135" max="5135" width="15.85546875" style="129" customWidth="1"/>
    <col min="5136" max="5139" width="11.42578125" style="129"/>
    <col min="5140" max="5140" width="17.28515625" style="129" customWidth="1"/>
    <col min="5141" max="5141" width="15" style="129" customWidth="1"/>
    <col min="5142" max="5142" width="19.28515625" style="129" customWidth="1"/>
    <col min="5143" max="5143" width="11.42578125" style="129"/>
    <col min="5144" max="5144" width="13.42578125" style="129" customWidth="1"/>
    <col min="5145" max="5376" width="11.42578125" style="129"/>
    <col min="5377" max="5377" width="22.140625" style="129" customWidth="1"/>
    <col min="5378" max="5378" width="8.7109375" style="129" customWidth="1"/>
    <col min="5379" max="5379" width="17.5703125" style="129" customWidth="1"/>
    <col min="5380" max="5380" width="11.42578125" style="129"/>
    <col min="5381" max="5381" width="23.7109375" style="129" customWidth="1"/>
    <col min="5382" max="5382" width="11.42578125" style="129"/>
    <col min="5383" max="5383" width="19" style="129" customWidth="1"/>
    <col min="5384" max="5384" width="15.5703125" style="129" customWidth="1"/>
    <col min="5385" max="5385" width="24.85546875" style="129" customWidth="1"/>
    <col min="5386" max="5386" width="30.5703125" style="129" customWidth="1"/>
    <col min="5387" max="5387" width="18.7109375" style="129" customWidth="1"/>
    <col min="5388" max="5388" width="21.42578125" style="129" customWidth="1"/>
    <col min="5389" max="5389" width="16.5703125" style="129" customWidth="1"/>
    <col min="5390" max="5390" width="14.42578125" style="129" customWidth="1"/>
    <col min="5391" max="5391" width="15.85546875" style="129" customWidth="1"/>
    <col min="5392" max="5395" width="11.42578125" style="129"/>
    <col min="5396" max="5396" width="17.28515625" style="129" customWidth="1"/>
    <col min="5397" max="5397" width="15" style="129" customWidth="1"/>
    <col min="5398" max="5398" width="19.28515625" style="129" customWidth="1"/>
    <col min="5399" max="5399" width="11.42578125" style="129"/>
    <col min="5400" max="5400" width="13.42578125" style="129" customWidth="1"/>
    <col min="5401" max="5632" width="11.42578125" style="129"/>
    <col min="5633" max="5633" width="22.140625" style="129" customWidth="1"/>
    <col min="5634" max="5634" width="8.7109375" style="129" customWidth="1"/>
    <col min="5635" max="5635" width="17.5703125" style="129" customWidth="1"/>
    <col min="5636" max="5636" width="11.42578125" style="129"/>
    <col min="5637" max="5637" width="23.7109375" style="129" customWidth="1"/>
    <col min="5638" max="5638" width="11.42578125" style="129"/>
    <col min="5639" max="5639" width="19" style="129" customWidth="1"/>
    <col min="5640" max="5640" width="15.5703125" style="129" customWidth="1"/>
    <col min="5641" max="5641" width="24.85546875" style="129" customWidth="1"/>
    <col min="5642" max="5642" width="30.5703125" style="129" customWidth="1"/>
    <col min="5643" max="5643" width="18.7109375" style="129" customWidth="1"/>
    <col min="5644" max="5644" width="21.42578125" style="129" customWidth="1"/>
    <col min="5645" max="5645" width="16.5703125" style="129" customWidth="1"/>
    <col min="5646" max="5646" width="14.42578125" style="129" customWidth="1"/>
    <col min="5647" max="5647" width="15.85546875" style="129" customWidth="1"/>
    <col min="5648" max="5651" width="11.42578125" style="129"/>
    <col min="5652" max="5652" width="17.28515625" style="129" customWidth="1"/>
    <col min="5653" max="5653" width="15" style="129" customWidth="1"/>
    <col min="5654" max="5654" width="19.28515625" style="129" customWidth="1"/>
    <col min="5655" max="5655" width="11.42578125" style="129"/>
    <col min="5656" max="5656" width="13.42578125" style="129" customWidth="1"/>
    <col min="5657" max="5888" width="11.42578125" style="129"/>
    <col min="5889" max="5889" width="22.140625" style="129" customWidth="1"/>
    <col min="5890" max="5890" width="8.7109375" style="129" customWidth="1"/>
    <col min="5891" max="5891" width="17.5703125" style="129" customWidth="1"/>
    <col min="5892" max="5892" width="11.42578125" style="129"/>
    <col min="5893" max="5893" width="23.7109375" style="129" customWidth="1"/>
    <col min="5894" max="5894" width="11.42578125" style="129"/>
    <col min="5895" max="5895" width="19" style="129" customWidth="1"/>
    <col min="5896" max="5896" width="15.5703125" style="129" customWidth="1"/>
    <col min="5897" max="5897" width="24.85546875" style="129" customWidth="1"/>
    <col min="5898" max="5898" width="30.5703125" style="129" customWidth="1"/>
    <col min="5899" max="5899" width="18.7109375" style="129" customWidth="1"/>
    <col min="5900" max="5900" width="21.42578125" style="129" customWidth="1"/>
    <col min="5901" max="5901" width="16.5703125" style="129" customWidth="1"/>
    <col min="5902" max="5902" width="14.42578125" style="129" customWidth="1"/>
    <col min="5903" max="5903" width="15.85546875" style="129" customWidth="1"/>
    <col min="5904" max="5907" width="11.42578125" style="129"/>
    <col min="5908" max="5908" width="17.28515625" style="129" customWidth="1"/>
    <col min="5909" max="5909" width="15" style="129" customWidth="1"/>
    <col min="5910" max="5910" width="19.28515625" style="129" customWidth="1"/>
    <col min="5911" max="5911" width="11.42578125" style="129"/>
    <col min="5912" max="5912" width="13.42578125" style="129" customWidth="1"/>
    <col min="5913" max="6144" width="11.42578125" style="129"/>
    <col min="6145" max="6145" width="22.140625" style="129" customWidth="1"/>
    <col min="6146" max="6146" width="8.7109375" style="129" customWidth="1"/>
    <col min="6147" max="6147" width="17.5703125" style="129" customWidth="1"/>
    <col min="6148" max="6148" width="11.42578125" style="129"/>
    <col min="6149" max="6149" width="23.7109375" style="129" customWidth="1"/>
    <col min="6150" max="6150" width="11.42578125" style="129"/>
    <col min="6151" max="6151" width="19" style="129" customWidth="1"/>
    <col min="6152" max="6152" width="15.5703125" style="129" customWidth="1"/>
    <col min="6153" max="6153" width="24.85546875" style="129" customWidth="1"/>
    <col min="6154" max="6154" width="30.5703125" style="129" customWidth="1"/>
    <col min="6155" max="6155" width="18.7109375" style="129" customWidth="1"/>
    <col min="6156" max="6156" width="21.42578125" style="129" customWidth="1"/>
    <col min="6157" max="6157" width="16.5703125" style="129" customWidth="1"/>
    <col min="6158" max="6158" width="14.42578125" style="129" customWidth="1"/>
    <col min="6159" max="6159" width="15.85546875" style="129" customWidth="1"/>
    <col min="6160" max="6163" width="11.42578125" style="129"/>
    <col min="6164" max="6164" width="17.28515625" style="129" customWidth="1"/>
    <col min="6165" max="6165" width="15" style="129" customWidth="1"/>
    <col min="6166" max="6166" width="19.28515625" style="129" customWidth="1"/>
    <col min="6167" max="6167" width="11.42578125" style="129"/>
    <col min="6168" max="6168" width="13.42578125" style="129" customWidth="1"/>
    <col min="6169" max="6400" width="11.42578125" style="129"/>
    <col min="6401" max="6401" width="22.140625" style="129" customWidth="1"/>
    <col min="6402" max="6402" width="8.7109375" style="129" customWidth="1"/>
    <col min="6403" max="6403" width="17.5703125" style="129" customWidth="1"/>
    <col min="6404" max="6404" width="11.42578125" style="129"/>
    <col min="6405" max="6405" width="23.7109375" style="129" customWidth="1"/>
    <col min="6406" max="6406" width="11.42578125" style="129"/>
    <col min="6407" max="6407" width="19" style="129" customWidth="1"/>
    <col min="6408" max="6408" width="15.5703125" style="129" customWidth="1"/>
    <col min="6409" max="6409" width="24.85546875" style="129" customWidth="1"/>
    <col min="6410" max="6410" width="30.5703125" style="129" customWidth="1"/>
    <col min="6411" max="6411" width="18.7109375" style="129" customWidth="1"/>
    <col min="6412" max="6412" width="21.42578125" style="129" customWidth="1"/>
    <col min="6413" max="6413" width="16.5703125" style="129" customWidth="1"/>
    <col min="6414" max="6414" width="14.42578125" style="129" customWidth="1"/>
    <col min="6415" max="6415" width="15.85546875" style="129" customWidth="1"/>
    <col min="6416" max="6419" width="11.42578125" style="129"/>
    <col min="6420" max="6420" width="17.28515625" style="129" customWidth="1"/>
    <col min="6421" max="6421" width="15" style="129" customWidth="1"/>
    <col min="6422" max="6422" width="19.28515625" style="129" customWidth="1"/>
    <col min="6423" max="6423" width="11.42578125" style="129"/>
    <col min="6424" max="6424" width="13.42578125" style="129" customWidth="1"/>
    <col min="6425" max="6656" width="11.42578125" style="129"/>
    <col min="6657" max="6657" width="22.140625" style="129" customWidth="1"/>
    <col min="6658" max="6658" width="8.7109375" style="129" customWidth="1"/>
    <col min="6659" max="6659" width="17.5703125" style="129" customWidth="1"/>
    <col min="6660" max="6660" width="11.42578125" style="129"/>
    <col min="6661" max="6661" width="23.7109375" style="129" customWidth="1"/>
    <col min="6662" max="6662" width="11.42578125" style="129"/>
    <col min="6663" max="6663" width="19" style="129" customWidth="1"/>
    <col min="6664" max="6664" width="15.5703125" style="129" customWidth="1"/>
    <col min="6665" max="6665" width="24.85546875" style="129" customWidth="1"/>
    <col min="6666" max="6666" width="30.5703125" style="129" customWidth="1"/>
    <col min="6667" max="6667" width="18.7109375" style="129" customWidth="1"/>
    <col min="6668" max="6668" width="21.42578125" style="129" customWidth="1"/>
    <col min="6669" max="6669" width="16.5703125" style="129" customWidth="1"/>
    <col min="6670" max="6670" width="14.42578125" style="129" customWidth="1"/>
    <col min="6671" max="6671" width="15.85546875" style="129" customWidth="1"/>
    <col min="6672" max="6675" width="11.42578125" style="129"/>
    <col min="6676" max="6676" width="17.28515625" style="129" customWidth="1"/>
    <col min="6677" max="6677" width="15" style="129" customWidth="1"/>
    <col min="6678" max="6678" width="19.28515625" style="129" customWidth="1"/>
    <col min="6679" max="6679" width="11.42578125" style="129"/>
    <col min="6680" max="6680" width="13.42578125" style="129" customWidth="1"/>
    <col min="6681" max="6912" width="11.42578125" style="129"/>
    <col min="6913" max="6913" width="22.140625" style="129" customWidth="1"/>
    <col min="6914" max="6914" width="8.7109375" style="129" customWidth="1"/>
    <col min="6915" max="6915" width="17.5703125" style="129" customWidth="1"/>
    <col min="6916" max="6916" width="11.42578125" style="129"/>
    <col min="6917" max="6917" width="23.7109375" style="129" customWidth="1"/>
    <col min="6918" max="6918" width="11.42578125" style="129"/>
    <col min="6919" max="6919" width="19" style="129" customWidth="1"/>
    <col min="6920" max="6920" width="15.5703125" style="129" customWidth="1"/>
    <col min="6921" max="6921" width="24.85546875" style="129" customWidth="1"/>
    <col min="6922" max="6922" width="30.5703125" style="129" customWidth="1"/>
    <col min="6923" max="6923" width="18.7109375" style="129" customWidth="1"/>
    <col min="6924" max="6924" width="21.42578125" style="129" customWidth="1"/>
    <col min="6925" max="6925" width="16.5703125" style="129" customWidth="1"/>
    <col min="6926" max="6926" width="14.42578125" style="129" customWidth="1"/>
    <col min="6927" max="6927" width="15.85546875" style="129" customWidth="1"/>
    <col min="6928" max="6931" width="11.42578125" style="129"/>
    <col min="6932" max="6932" width="17.28515625" style="129" customWidth="1"/>
    <col min="6933" max="6933" width="15" style="129" customWidth="1"/>
    <col min="6934" max="6934" width="19.28515625" style="129" customWidth="1"/>
    <col min="6935" max="6935" width="11.42578125" style="129"/>
    <col min="6936" max="6936" width="13.42578125" style="129" customWidth="1"/>
    <col min="6937" max="7168" width="11.42578125" style="129"/>
    <col min="7169" max="7169" width="22.140625" style="129" customWidth="1"/>
    <col min="7170" max="7170" width="8.7109375" style="129" customWidth="1"/>
    <col min="7171" max="7171" width="17.5703125" style="129" customWidth="1"/>
    <col min="7172" max="7172" width="11.42578125" style="129"/>
    <col min="7173" max="7173" width="23.7109375" style="129" customWidth="1"/>
    <col min="7174" max="7174" width="11.42578125" style="129"/>
    <col min="7175" max="7175" width="19" style="129" customWidth="1"/>
    <col min="7176" max="7176" width="15.5703125" style="129" customWidth="1"/>
    <col min="7177" max="7177" width="24.85546875" style="129" customWidth="1"/>
    <col min="7178" max="7178" width="30.5703125" style="129" customWidth="1"/>
    <col min="7179" max="7179" width="18.7109375" style="129" customWidth="1"/>
    <col min="7180" max="7180" width="21.42578125" style="129" customWidth="1"/>
    <col min="7181" max="7181" width="16.5703125" style="129" customWidth="1"/>
    <col min="7182" max="7182" width="14.42578125" style="129" customWidth="1"/>
    <col min="7183" max="7183" width="15.85546875" style="129" customWidth="1"/>
    <col min="7184" max="7187" width="11.42578125" style="129"/>
    <col min="7188" max="7188" width="17.28515625" style="129" customWidth="1"/>
    <col min="7189" max="7189" width="15" style="129" customWidth="1"/>
    <col min="7190" max="7190" width="19.28515625" style="129" customWidth="1"/>
    <col min="7191" max="7191" width="11.42578125" style="129"/>
    <col min="7192" max="7192" width="13.42578125" style="129" customWidth="1"/>
    <col min="7193" max="7424" width="11.42578125" style="129"/>
    <col min="7425" max="7425" width="22.140625" style="129" customWidth="1"/>
    <col min="7426" max="7426" width="8.7109375" style="129" customWidth="1"/>
    <col min="7427" max="7427" width="17.5703125" style="129" customWidth="1"/>
    <col min="7428" max="7428" width="11.42578125" style="129"/>
    <col min="7429" max="7429" width="23.7109375" style="129" customWidth="1"/>
    <col min="7430" max="7430" width="11.42578125" style="129"/>
    <col min="7431" max="7431" width="19" style="129" customWidth="1"/>
    <col min="7432" max="7432" width="15.5703125" style="129" customWidth="1"/>
    <col min="7433" max="7433" width="24.85546875" style="129" customWidth="1"/>
    <col min="7434" max="7434" width="30.5703125" style="129" customWidth="1"/>
    <col min="7435" max="7435" width="18.7109375" style="129" customWidth="1"/>
    <col min="7436" max="7436" width="21.42578125" style="129" customWidth="1"/>
    <col min="7437" max="7437" width="16.5703125" style="129" customWidth="1"/>
    <col min="7438" max="7438" width="14.42578125" style="129" customWidth="1"/>
    <col min="7439" max="7439" width="15.85546875" style="129" customWidth="1"/>
    <col min="7440" max="7443" width="11.42578125" style="129"/>
    <col min="7444" max="7444" width="17.28515625" style="129" customWidth="1"/>
    <col min="7445" max="7445" width="15" style="129" customWidth="1"/>
    <col min="7446" max="7446" width="19.28515625" style="129" customWidth="1"/>
    <col min="7447" max="7447" width="11.42578125" style="129"/>
    <col min="7448" max="7448" width="13.42578125" style="129" customWidth="1"/>
    <col min="7449" max="7680" width="11.42578125" style="129"/>
    <col min="7681" max="7681" width="22.140625" style="129" customWidth="1"/>
    <col min="7682" max="7682" width="8.7109375" style="129" customWidth="1"/>
    <col min="7683" max="7683" width="17.5703125" style="129" customWidth="1"/>
    <col min="7684" max="7684" width="11.42578125" style="129"/>
    <col min="7685" max="7685" width="23.7109375" style="129" customWidth="1"/>
    <col min="7686" max="7686" width="11.42578125" style="129"/>
    <col min="7687" max="7687" width="19" style="129" customWidth="1"/>
    <col min="7688" max="7688" width="15.5703125" style="129" customWidth="1"/>
    <col min="7689" max="7689" width="24.85546875" style="129" customWidth="1"/>
    <col min="7690" max="7690" width="30.5703125" style="129" customWidth="1"/>
    <col min="7691" max="7691" width="18.7109375" style="129" customWidth="1"/>
    <col min="7692" max="7692" width="21.42578125" style="129" customWidth="1"/>
    <col min="7693" max="7693" width="16.5703125" style="129" customWidth="1"/>
    <col min="7694" max="7694" width="14.42578125" style="129" customWidth="1"/>
    <col min="7695" max="7695" width="15.85546875" style="129" customWidth="1"/>
    <col min="7696" max="7699" width="11.42578125" style="129"/>
    <col min="7700" max="7700" width="17.28515625" style="129" customWidth="1"/>
    <col min="7701" max="7701" width="15" style="129" customWidth="1"/>
    <col min="7702" max="7702" width="19.28515625" style="129" customWidth="1"/>
    <col min="7703" max="7703" width="11.42578125" style="129"/>
    <col min="7704" max="7704" width="13.42578125" style="129" customWidth="1"/>
    <col min="7705" max="7936" width="11.42578125" style="129"/>
    <col min="7937" max="7937" width="22.140625" style="129" customWidth="1"/>
    <col min="7938" max="7938" width="8.7109375" style="129" customWidth="1"/>
    <col min="7939" max="7939" width="17.5703125" style="129" customWidth="1"/>
    <col min="7940" max="7940" width="11.42578125" style="129"/>
    <col min="7941" max="7941" width="23.7109375" style="129" customWidth="1"/>
    <col min="7942" max="7942" width="11.42578125" style="129"/>
    <col min="7943" max="7943" width="19" style="129" customWidth="1"/>
    <col min="7944" max="7944" width="15.5703125" style="129" customWidth="1"/>
    <col min="7945" max="7945" width="24.85546875" style="129" customWidth="1"/>
    <col min="7946" max="7946" width="30.5703125" style="129" customWidth="1"/>
    <col min="7947" max="7947" width="18.7109375" style="129" customWidth="1"/>
    <col min="7948" max="7948" width="21.42578125" style="129" customWidth="1"/>
    <col min="7949" max="7949" width="16.5703125" style="129" customWidth="1"/>
    <col min="7950" max="7950" width="14.42578125" style="129" customWidth="1"/>
    <col min="7951" max="7951" width="15.85546875" style="129" customWidth="1"/>
    <col min="7952" max="7955" width="11.42578125" style="129"/>
    <col min="7956" max="7956" width="17.28515625" style="129" customWidth="1"/>
    <col min="7957" max="7957" width="15" style="129" customWidth="1"/>
    <col min="7958" max="7958" width="19.28515625" style="129" customWidth="1"/>
    <col min="7959" max="7959" width="11.42578125" style="129"/>
    <col min="7960" max="7960" width="13.42578125" style="129" customWidth="1"/>
    <col min="7961" max="8192" width="11.42578125" style="129"/>
    <col min="8193" max="8193" width="22.140625" style="129" customWidth="1"/>
    <col min="8194" max="8194" width="8.7109375" style="129" customWidth="1"/>
    <col min="8195" max="8195" width="17.5703125" style="129" customWidth="1"/>
    <col min="8196" max="8196" width="11.42578125" style="129"/>
    <col min="8197" max="8197" width="23.7109375" style="129" customWidth="1"/>
    <col min="8198" max="8198" width="11.42578125" style="129"/>
    <col min="8199" max="8199" width="19" style="129" customWidth="1"/>
    <col min="8200" max="8200" width="15.5703125" style="129" customWidth="1"/>
    <col min="8201" max="8201" width="24.85546875" style="129" customWidth="1"/>
    <col min="8202" max="8202" width="30.5703125" style="129" customWidth="1"/>
    <col min="8203" max="8203" width="18.7109375" style="129" customWidth="1"/>
    <col min="8204" max="8204" width="21.42578125" style="129" customWidth="1"/>
    <col min="8205" max="8205" width="16.5703125" style="129" customWidth="1"/>
    <col min="8206" max="8206" width="14.42578125" style="129" customWidth="1"/>
    <col min="8207" max="8207" width="15.85546875" style="129" customWidth="1"/>
    <col min="8208" max="8211" width="11.42578125" style="129"/>
    <col min="8212" max="8212" width="17.28515625" style="129" customWidth="1"/>
    <col min="8213" max="8213" width="15" style="129" customWidth="1"/>
    <col min="8214" max="8214" width="19.28515625" style="129" customWidth="1"/>
    <col min="8215" max="8215" width="11.42578125" style="129"/>
    <col min="8216" max="8216" width="13.42578125" style="129" customWidth="1"/>
    <col min="8217" max="8448" width="11.42578125" style="129"/>
    <col min="8449" max="8449" width="22.140625" style="129" customWidth="1"/>
    <col min="8450" max="8450" width="8.7109375" style="129" customWidth="1"/>
    <col min="8451" max="8451" width="17.5703125" style="129" customWidth="1"/>
    <col min="8452" max="8452" width="11.42578125" style="129"/>
    <col min="8453" max="8453" width="23.7109375" style="129" customWidth="1"/>
    <col min="8454" max="8454" width="11.42578125" style="129"/>
    <col min="8455" max="8455" width="19" style="129" customWidth="1"/>
    <col min="8456" max="8456" width="15.5703125" style="129" customWidth="1"/>
    <col min="8457" max="8457" width="24.85546875" style="129" customWidth="1"/>
    <col min="8458" max="8458" width="30.5703125" style="129" customWidth="1"/>
    <col min="8459" max="8459" width="18.7109375" style="129" customWidth="1"/>
    <col min="8460" max="8460" width="21.42578125" style="129" customWidth="1"/>
    <col min="8461" max="8461" width="16.5703125" style="129" customWidth="1"/>
    <col min="8462" max="8462" width="14.42578125" style="129" customWidth="1"/>
    <col min="8463" max="8463" width="15.85546875" style="129" customWidth="1"/>
    <col min="8464" max="8467" width="11.42578125" style="129"/>
    <col min="8468" max="8468" width="17.28515625" style="129" customWidth="1"/>
    <col min="8469" max="8469" width="15" style="129" customWidth="1"/>
    <col min="8470" max="8470" width="19.28515625" style="129" customWidth="1"/>
    <col min="8471" max="8471" width="11.42578125" style="129"/>
    <col min="8472" max="8472" width="13.42578125" style="129" customWidth="1"/>
    <col min="8473" max="8704" width="11.42578125" style="129"/>
    <col min="8705" max="8705" width="22.140625" style="129" customWidth="1"/>
    <col min="8706" max="8706" width="8.7109375" style="129" customWidth="1"/>
    <col min="8707" max="8707" width="17.5703125" style="129" customWidth="1"/>
    <col min="8708" max="8708" width="11.42578125" style="129"/>
    <col min="8709" max="8709" width="23.7109375" style="129" customWidth="1"/>
    <col min="8710" max="8710" width="11.42578125" style="129"/>
    <col min="8711" max="8711" width="19" style="129" customWidth="1"/>
    <col min="8712" max="8712" width="15.5703125" style="129" customWidth="1"/>
    <col min="8713" max="8713" width="24.85546875" style="129" customWidth="1"/>
    <col min="8714" max="8714" width="30.5703125" style="129" customWidth="1"/>
    <col min="8715" max="8715" width="18.7109375" style="129" customWidth="1"/>
    <col min="8716" max="8716" width="21.42578125" style="129" customWidth="1"/>
    <col min="8717" max="8717" width="16.5703125" style="129" customWidth="1"/>
    <col min="8718" max="8718" width="14.42578125" style="129" customWidth="1"/>
    <col min="8719" max="8719" width="15.85546875" style="129" customWidth="1"/>
    <col min="8720" max="8723" width="11.42578125" style="129"/>
    <col min="8724" max="8724" width="17.28515625" style="129" customWidth="1"/>
    <col min="8725" max="8725" width="15" style="129" customWidth="1"/>
    <col min="8726" max="8726" width="19.28515625" style="129" customWidth="1"/>
    <col min="8727" max="8727" width="11.42578125" style="129"/>
    <col min="8728" max="8728" width="13.42578125" style="129" customWidth="1"/>
    <col min="8729" max="8960" width="11.42578125" style="129"/>
    <col min="8961" max="8961" width="22.140625" style="129" customWidth="1"/>
    <col min="8962" max="8962" width="8.7109375" style="129" customWidth="1"/>
    <col min="8963" max="8963" width="17.5703125" style="129" customWidth="1"/>
    <col min="8964" max="8964" width="11.42578125" style="129"/>
    <col min="8965" max="8965" width="23.7109375" style="129" customWidth="1"/>
    <col min="8966" max="8966" width="11.42578125" style="129"/>
    <col min="8967" max="8967" width="19" style="129" customWidth="1"/>
    <col min="8968" max="8968" width="15.5703125" style="129" customWidth="1"/>
    <col min="8969" max="8969" width="24.85546875" style="129" customWidth="1"/>
    <col min="8970" max="8970" width="30.5703125" style="129" customWidth="1"/>
    <col min="8971" max="8971" width="18.7109375" style="129" customWidth="1"/>
    <col min="8972" max="8972" width="21.42578125" style="129" customWidth="1"/>
    <col min="8973" max="8973" width="16.5703125" style="129" customWidth="1"/>
    <col min="8974" max="8974" width="14.42578125" style="129" customWidth="1"/>
    <col min="8975" max="8975" width="15.85546875" style="129" customWidth="1"/>
    <col min="8976" max="8979" width="11.42578125" style="129"/>
    <col min="8980" max="8980" width="17.28515625" style="129" customWidth="1"/>
    <col min="8981" max="8981" width="15" style="129" customWidth="1"/>
    <col min="8982" max="8982" width="19.28515625" style="129" customWidth="1"/>
    <col min="8983" max="8983" width="11.42578125" style="129"/>
    <col min="8984" max="8984" width="13.42578125" style="129" customWidth="1"/>
    <col min="8985" max="9216" width="11.42578125" style="129"/>
    <col min="9217" max="9217" width="22.140625" style="129" customWidth="1"/>
    <col min="9218" max="9218" width="8.7109375" style="129" customWidth="1"/>
    <col min="9219" max="9219" width="17.5703125" style="129" customWidth="1"/>
    <col min="9220" max="9220" width="11.42578125" style="129"/>
    <col min="9221" max="9221" width="23.7109375" style="129" customWidth="1"/>
    <col min="9222" max="9222" width="11.42578125" style="129"/>
    <col min="9223" max="9223" width="19" style="129" customWidth="1"/>
    <col min="9224" max="9224" width="15.5703125" style="129" customWidth="1"/>
    <col min="9225" max="9225" width="24.85546875" style="129" customWidth="1"/>
    <col min="9226" max="9226" width="30.5703125" style="129" customWidth="1"/>
    <col min="9227" max="9227" width="18.7109375" style="129" customWidth="1"/>
    <col min="9228" max="9228" width="21.42578125" style="129" customWidth="1"/>
    <col min="9229" max="9229" width="16.5703125" style="129" customWidth="1"/>
    <col min="9230" max="9230" width="14.42578125" style="129" customWidth="1"/>
    <col min="9231" max="9231" width="15.85546875" style="129" customWidth="1"/>
    <col min="9232" max="9235" width="11.42578125" style="129"/>
    <col min="9236" max="9236" width="17.28515625" style="129" customWidth="1"/>
    <col min="9237" max="9237" width="15" style="129" customWidth="1"/>
    <col min="9238" max="9238" width="19.28515625" style="129" customWidth="1"/>
    <col min="9239" max="9239" width="11.42578125" style="129"/>
    <col min="9240" max="9240" width="13.42578125" style="129" customWidth="1"/>
    <col min="9241" max="9472" width="11.42578125" style="129"/>
    <col min="9473" max="9473" width="22.140625" style="129" customWidth="1"/>
    <col min="9474" max="9474" width="8.7109375" style="129" customWidth="1"/>
    <col min="9475" max="9475" width="17.5703125" style="129" customWidth="1"/>
    <col min="9476" max="9476" width="11.42578125" style="129"/>
    <col min="9477" max="9477" width="23.7109375" style="129" customWidth="1"/>
    <col min="9478" max="9478" width="11.42578125" style="129"/>
    <col min="9479" max="9479" width="19" style="129" customWidth="1"/>
    <col min="9480" max="9480" width="15.5703125" style="129" customWidth="1"/>
    <col min="9481" max="9481" width="24.85546875" style="129" customWidth="1"/>
    <col min="9482" max="9482" width="30.5703125" style="129" customWidth="1"/>
    <col min="9483" max="9483" width="18.7109375" style="129" customWidth="1"/>
    <col min="9484" max="9484" width="21.42578125" style="129" customWidth="1"/>
    <col min="9485" max="9485" width="16.5703125" style="129" customWidth="1"/>
    <col min="9486" max="9486" width="14.42578125" style="129" customWidth="1"/>
    <col min="9487" max="9487" width="15.85546875" style="129" customWidth="1"/>
    <col min="9488" max="9491" width="11.42578125" style="129"/>
    <col min="9492" max="9492" width="17.28515625" style="129" customWidth="1"/>
    <col min="9493" max="9493" width="15" style="129" customWidth="1"/>
    <col min="9494" max="9494" width="19.28515625" style="129" customWidth="1"/>
    <col min="9495" max="9495" width="11.42578125" style="129"/>
    <col min="9496" max="9496" width="13.42578125" style="129" customWidth="1"/>
    <col min="9497" max="9728" width="11.42578125" style="129"/>
    <col min="9729" max="9729" width="22.140625" style="129" customWidth="1"/>
    <col min="9730" max="9730" width="8.7109375" style="129" customWidth="1"/>
    <col min="9731" max="9731" width="17.5703125" style="129" customWidth="1"/>
    <col min="9732" max="9732" width="11.42578125" style="129"/>
    <col min="9733" max="9733" width="23.7109375" style="129" customWidth="1"/>
    <col min="9734" max="9734" width="11.42578125" style="129"/>
    <col min="9735" max="9735" width="19" style="129" customWidth="1"/>
    <col min="9736" max="9736" width="15.5703125" style="129" customWidth="1"/>
    <col min="9737" max="9737" width="24.85546875" style="129" customWidth="1"/>
    <col min="9738" max="9738" width="30.5703125" style="129" customWidth="1"/>
    <col min="9739" max="9739" width="18.7109375" style="129" customWidth="1"/>
    <col min="9740" max="9740" width="21.42578125" style="129" customWidth="1"/>
    <col min="9741" max="9741" width="16.5703125" style="129" customWidth="1"/>
    <col min="9742" max="9742" width="14.42578125" style="129" customWidth="1"/>
    <col min="9743" max="9743" width="15.85546875" style="129" customWidth="1"/>
    <col min="9744" max="9747" width="11.42578125" style="129"/>
    <col min="9748" max="9748" width="17.28515625" style="129" customWidth="1"/>
    <col min="9749" max="9749" width="15" style="129" customWidth="1"/>
    <col min="9750" max="9750" width="19.28515625" style="129" customWidth="1"/>
    <col min="9751" max="9751" width="11.42578125" style="129"/>
    <col min="9752" max="9752" width="13.42578125" style="129" customWidth="1"/>
    <col min="9753" max="9984" width="11.42578125" style="129"/>
    <col min="9985" max="9985" width="22.140625" style="129" customWidth="1"/>
    <col min="9986" max="9986" width="8.7109375" style="129" customWidth="1"/>
    <col min="9987" max="9987" width="17.5703125" style="129" customWidth="1"/>
    <col min="9988" max="9988" width="11.42578125" style="129"/>
    <col min="9989" max="9989" width="23.7109375" style="129" customWidth="1"/>
    <col min="9990" max="9990" width="11.42578125" style="129"/>
    <col min="9991" max="9991" width="19" style="129" customWidth="1"/>
    <col min="9992" max="9992" width="15.5703125" style="129" customWidth="1"/>
    <col min="9993" max="9993" width="24.85546875" style="129" customWidth="1"/>
    <col min="9994" max="9994" width="30.5703125" style="129" customWidth="1"/>
    <col min="9995" max="9995" width="18.7109375" style="129" customWidth="1"/>
    <col min="9996" max="9996" width="21.42578125" style="129" customWidth="1"/>
    <col min="9997" max="9997" width="16.5703125" style="129" customWidth="1"/>
    <col min="9998" max="9998" width="14.42578125" style="129" customWidth="1"/>
    <col min="9999" max="9999" width="15.85546875" style="129" customWidth="1"/>
    <col min="10000" max="10003" width="11.42578125" style="129"/>
    <col min="10004" max="10004" width="17.28515625" style="129" customWidth="1"/>
    <col min="10005" max="10005" width="15" style="129" customWidth="1"/>
    <col min="10006" max="10006" width="19.28515625" style="129" customWidth="1"/>
    <col min="10007" max="10007" width="11.42578125" style="129"/>
    <col min="10008" max="10008" width="13.42578125" style="129" customWidth="1"/>
    <col min="10009" max="10240" width="11.42578125" style="129"/>
    <col min="10241" max="10241" width="22.140625" style="129" customWidth="1"/>
    <col min="10242" max="10242" width="8.7109375" style="129" customWidth="1"/>
    <col min="10243" max="10243" width="17.5703125" style="129" customWidth="1"/>
    <col min="10244" max="10244" width="11.42578125" style="129"/>
    <col min="10245" max="10245" width="23.7109375" style="129" customWidth="1"/>
    <col min="10246" max="10246" width="11.42578125" style="129"/>
    <col min="10247" max="10247" width="19" style="129" customWidth="1"/>
    <col min="10248" max="10248" width="15.5703125" style="129" customWidth="1"/>
    <col min="10249" max="10249" width="24.85546875" style="129" customWidth="1"/>
    <col min="10250" max="10250" width="30.5703125" style="129" customWidth="1"/>
    <col min="10251" max="10251" width="18.7109375" style="129" customWidth="1"/>
    <col min="10252" max="10252" width="21.42578125" style="129" customWidth="1"/>
    <col min="10253" max="10253" width="16.5703125" style="129" customWidth="1"/>
    <col min="10254" max="10254" width="14.42578125" style="129" customWidth="1"/>
    <col min="10255" max="10255" width="15.85546875" style="129" customWidth="1"/>
    <col min="10256" max="10259" width="11.42578125" style="129"/>
    <col min="10260" max="10260" width="17.28515625" style="129" customWidth="1"/>
    <col min="10261" max="10261" width="15" style="129" customWidth="1"/>
    <col min="10262" max="10262" width="19.28515625" style="129" customWidth="1"/>
    <col min="10263" max="10263" width="11.42578125" style="129"/>
    <col min="10264" max="10264" width="13.42578125" style="129" customWidth="1"/>
    <col min="10265" max="10496" width="11.42578125" style="129"/>
    <col min="10497" max="10497" width="22.140625" style="129" customWidth="1"/>
    <col min="10498" max="10498" width="8.7109375" style="129" customWidth="1"/>
    <col min="10499" max="10499" width="17.5703125" style="129" customWidth="1"/>
    <col min="10500" max="10500" width="11.42578125" style="129"/>
    <col min="10501" max="10501" width="23.7109375" style="129" customWidth="1"/>
    <col min="10502" max="10502" width="11.42578125" style="129"/>
    <col min="10503" max="10503" width="19" style="129" customWidth="1"/>
    <col min="10504" max="10504" width="15.5703125" style="129" customWidth="1"/>
    <col min="10505" max="10505" width="24.85546875" style="129" customWidth="1"/>
    <col min="10506" max="10506" width="30.5703125" style="129" customWidth="1"/>
    <col min="10507" max="10507" width="18.7109375" style="129" customWidth="1"/>
    <col min="10508" max="10508" width="21.42578125" style="129" customWidth="1"/>
    <col min="10509" max="10509" width="16.5703125" style="129" customWidth="1"/>
    <col min="10510" max="10510" width="14.42578125" style="129" customWidth="1"/>
    <col min="10511" max="10511" width="15.85546875" style="129" customWidth="1"/>
    <col min="10512" max="10515" width="11.42578125" style="129"/>
    <col min="10516" max="10516" width="17.28515625" style="129" customWidth="1"/>
    <col min="10517" max="10517" width="15" style="129" customWidth="1"/>
    <col min="10518" max="10518" width="19.28515625" style="129" customWidth="1"/>
    <col min="10519" max="10519" width="11.42578125" style="129"/>
    <col min="10520" max="10520" width="13.42578125" style="129" customWidth="1"/>
    <col min="10521" max="10752" width="11.42578125" style="129"/>
    <col min="10753" max="10753" width="22.140625" style="129" customWidth="1"/>
    <col min="10754" max="10754" width="8.7109375" style="129" customWidth="1"/>
    <col min="10755" max="10755" width="17.5703125" style="129" customWidth="1"/>
    <col min="10756" max="10756" width="11.42578125" style="129"/>
    <col min="10757" max="10757" width="23.7109375" style="129" customWidth="1"/>
    <col min="10758" max="10758" width="11.42578125" style="129"/>
    <col min="10759" max="10759" width="19" style="129" customWidth="1"/>
    <col min="10760" max="10760" width="15.5703125" style="129" customWidth="1"/>
    <col min="10761" max="10761" width="24.85546875" style="129" customWidth="1"/>
    <col min="10762" max="10762" width="30.5703125" style="129" customWidth="1"/>
    <col min="10763" max="10763" width="18.7109375" style="129" customWidth="1"/>
    <col min="10764" max="10764" width="21.42578125" style="129" customWidth="1"/>
    <col min="10765" max="10765" width="16.5703125" style="129" customWidth="1"/>
    <col min="10766" max="10766" width="14.42578125" style="129" customWidth="1"/>
    <col min="10767" max="10767" width="15.85546875" style="129" customWidth="1"/>
    <col min="10768" max="10771" width="11.42578125" style="129"/>
    <col min="10772" max="10772" width="17.28515625" style="129" customWidth="1"/>
    <col min="10773" max="10773" width="15" style="129" customWidth="1"/>
    <col min="10774" max="10774" width="19.28515625" style="129" customWidth="1"/>
    <col min="10775" max="10775" width="11.42578125" style="129"/>
    <col min="10776" max="10776" width="13.42578125" style="129" customWidth="1"/>
    <col min="10777" max="11008" width="11.42578125" style="129"/>
    <col min="11009" max="11009" width="22.140625" style="129" customWidth="1"/>
    <col min="11010" max="11010" width="8.7109375" style="129" customWidth="1"/>
    <col min="11011" max="11011" width="17.5703125" style="129" customWidth="1"/>
    <col min="11012" max="11012" width="11.42578125" style="129"/>
    <col min="11013" max="11013" width="23.7109375" style="129" customWidth="1"/>
    <col min="11014" max="11014" width="11.42578125" style="129"/>
    <col min="11015" max="11015" width="19" style="129" customWidth="1"/>
    <col min="11016" max="11016" width="15.5703125" style="129" customWidth="1"/>
    <col min="11017" max="11017" width="24.85546875" style="129" customWidth="1"/>
    <col min="11018" max="11018" width="30.5703125" style="129" customWidth="1"/>
    <col min="11019" max="11019" width="18.7109375" style="129" customWidth="1"/>
    <col min="11020" max="11020" width="21.42578125" style="129" customWidth="1"/>
    <col min="11021" max="11021" width="16.5703125" style="129" customWidth="1"/>
    <col min="11022" max="11022" width="14.42578125" style="129" customWidth="1"/>
    <col min="11023" max="11023" width="15.85546875" style="129" customWidth="1"/>
    <col min="11024" max="11027" width="11.42578125" style="129"/>
    <col min="11028" max="11028" width="17.28515625" style="129" customWidth="1"/>
    <col min="11029" max="11029" width="15" style="129" customWidth="1"/>
    <col min="11030" max="11030" width="19.28515625" style="129" customWidth="1"/>
    <col min="11031" max="11031" width="11.42578125" style="129"/>
    <col min="11032" max="11032" width="13.42578125" style="129" customWidth="1"/>
    <col min="11033" max="11264" width="11.42578125" style="129"/>
    <col min="11265" max="11265" width="22.140625" style="129" customWidth="1"/>
    <col min="11266" max="11266" width="8.7109375" style="129" customWidth="1"/>
    <col min="11267" max="11267" width="17.5703125" style="129" customWidth="1"/>
    <col min="11268" max="11268" width="11.42578125" style="129"/>
    <col min="11269" max="11269" width="23.7109375" style="129" customWidth="1"/>
    <col min="11270" max="11270" width="11.42578125" style="129"/>
    <col min="11271" max="11271" width="19" style="129" customWidth="1"/>
    <col min="11272" max="11272" width="15.5703125" style="129" customWidth="1"/>
    <col min="11273" max="11273" width="24.85546875" style="129" customWidth="1"/>
    <col min="11274" max="11274" width="30.5703125" style="129" customWidth="1"/>
    <col min="11275" max="11275" width="18.7109375" style="129" customWidth="1"/>
    <col min="11276" max="11276" width="21.42578125" style="129" customWidth="1"/>
    <col min="11277" max="11277" width="16.5703125" style="129" customWidth="1"/>
    <col min="11278" max="11278" width="14.42578125" style="129" customWidth="1"/>
    <col min="11279" max="11279" width="15.85546875" style="129" customWidth="1"/>
    <col min="11280" max="11283" width="11.42578125" style="129"/>
    <col min="11284" max="11284" width="17.28515625" style="129" customWidth="1"/>
    <col min="11285" max="11285" width="15" style="129" customWidth="1"/>
    <col min="11286" max="11286" width="19.28515625" style="129" customWidth="1"/>
    <col min="11287" max="11287" width="11.42578125" style="129"/>
    <col min="11288" max="11288" width="13.42578125" style="129" customWidth="1"/>
    <col min="11289" max="11520" width="11.42578125" style="129"/>
    <col min="11521" max="11521" width="22.140625" style="129" customWidth="1"/>
    <col min="11522" max="11522" width="8.7109375" style="129" customWidth="1"/>
    <col min="11523" max="11523" width="17.5703125" style="129" customWidth="1"/>
    <col min="11524" max="11524" width="11.42578125" style="129"/>
    <col min="11525" max="11525" width="23.7109375" style="129" customWidth="1"/>
    <col min="11526" max="11526" width="11.42578125" style="129"/>
    <col min="11527" max="11527" width="19" style="129" customWidth="1"/>
    <col min="11528" max="11528" width="15.5703125" style="129" customWidth="1"/>
    <col min="11529" max="11529" width="24.85546875" style="129" customWidth="1"/>
    <col min="11530" max="11530" width="30.5703125" style="129" customWidth="1"/>
    <col min="11531" max="11531" width="18.7109375" style="129" customWidth="1"/>
    <col min="11532" max="11532" width="21.42578125" style="129" customWidth="1"/>
    <col min="11533" max="11533" width="16.5703125" style="129" customWidth="1"/>
    <col min="11534" max="11534" width="14.42578125" style="129" customWidth="1"/>
    <col min="11535" max="11535" width="15.85546875" style="129" customWidth="1"/>
    <col min="11536" max="11539" width="11.42578125" style="129"/>
    <col min="11540" max="11540" width="17.28515625" style="129" customWidth="1"/>
    <col min="11541" max="11541" width="15" style="129" customWidth="1"/>
    <col min="11542" max="11542" width="19.28515625" style="129" customWidth="1"/>
    <col min="11543" max="11543" width="11.42578125" style="129"/>
    <col min="11544" max="11544" width="13.42578125" style="129" customWidth="1"/>
    <col min="11545" max="11776" width="11.42578125" style="129"/>
    <col min="11777" max="11777" width="22.140625" style="129" customWidth="1"/>
    <col min="11778" max="11778" width="8.7109375" style="129" customWidth="1"/>
    <col min="11779" max="11779" width="17.5703125" style="129" customWidth="1"/>
    <col min="11780" max="11780" width="11.42578125" style="129"/>
    <col min="11781" max="11781" width="23.7109375" style="129" customWidth="1"/>
    <col min="11782" max="11782" width="11.42578125" style="129"/>
    <col min="11783" max="11783" width="19" style="129" customWidth="1"/>
    <col min="11784" max="11784" width="15.5703125" style="129" customWidth="1"/>
    <col min="11785" max="11785" width="24.85546875" style="129" customWidth="1"/>
    <col min="11786" max="11786" width="30.5703125" style="129" customWidth="1"/>
    <col min="11787" max="11787" width="18.7109375" style="129" customWidth="1"/>
    <col min="11788" max="11788" width="21.42578125" style="129" customWidth="1"/>
    <col min="11789" max="11789" width="16.5703125" style="129" customWidth="1"/>
    <col min="11790" max="11790" width="14.42578125" style="129" customWidth="1"/>
    <col min="11791" max="11791" width="15.85546875" style="129" customWidth="1"/>
    <col min="11792" max="11795" width="11.42578125" style="129"/>
    <col min="11796" max="11796" width="17.28515625" style="129" customWidth="1"/>
    <col min="11797" max="11797" width="15" style="129" customWidth="1"/>
    <col min="11798" max="11798" width="19.28515625" style="129" customWidth="1"/>
    <col min="11799" max="11799" width="11.42578125" style="129"/>
    <col min="11800" max="11800" width="13.42578125" style="129" customWidth="1"/>
    <col min="11801" max="12032" width="11.42578125" style="129"/>
    <col min="12033" max="12033" width="22.140625" style="129" customWidth="1"/>
    <col min="12034" max="12034" width="8.7109375" style="129" customWidth="1"/>
    <col min="12035" max="12035" width="17.5703125" style="129" customWidth="1"/>
    <col min="12036" max="12036" width="11.42578125" style="129"/>
    <col min="12037" max="12037" width="23.7109375" style="129" customWidth="1"/>
    <col min="12038" max="12038" width="11.42578125" style="129"/>
    <col min="12039" max="12039" width="19" style="129" customWidth="1"/>
    <col min="12040" max="12040" width="15.5703125" style="129" customWidth="1"/>
    <col min="12041" max="12041" width="24.85546875" style="129" customWidth="1"/>
    <col min="12042" max="12042" width="30.5703125" style="129" customWidth="1"/>
    <col min="12043" max="12043" width="18.7109375" style="129" customWidth="1"/>
    <col min="12044" max="12044" width="21.42578125" style="129" customWidth="1"/>
    <col min="12045" max="12045" width="16.5703125" style="129" customWidth="1"/>
    <col min="12046" max="12046" width="14.42578125" style="129" customWidth="1"/>
    <col min="12047" max="12047" width="15.85546875" style="129" customWidth="1"/>
    <col min="12048" max="12051" width="11.42578125" style="129"/>
    <col min="12052" max="12052" width="17.28515625" style="129" customWidth="1"/>
    <col min="12053" max="12053" width="15" style="129" customWidth="1"/>
    <col min="12054" max="12054" width="19.28515625" style="129" customWidth="1"/>
    <col min="12055" max="12055" width="11.42578125" style="129"/>
    <col min="12056" max="12056" width="13.42578125" style="129" customWidth="1"/>
    <col min="12057" max="12288" width="11.42578125" style="129"/>
    <col min="12289" max="12289" width="22.140625" style="129" customWidth="1"/>
    <col min="12290" max="12290" width="8.7109375" style="129" customWidth="1"/>
    <col min="12291" max="12291" width="17.5703125" style="129" customWidth="1"/>
    <col min="12292" max="12292" width="11.42578125" style="129"/>
    <col min="12293" max="12293" width="23.7109375" style="129" customWidth="1"/>
    <col min="12294" max="12294" width="11.42578125" style="129"/>
    <col min="12295" max="12295" width="19" style="129" customWidth="1"/>
    <col min="12296" max="12296" width="15.5703125" style="129" customWidth="1"/>
    <col min="12297" max="12297" width="24.85546875" style="129" customWidth="1"/>
    <col min="12298" max="12298" width="30.5703125" style="129" customWidth="1"/>
    <col min="12299" max="12299" width="18.7109375" style="129" customWidth="1"/>
    <col min="12300" max="12300" width="21.42578125" style="129" customWidth="1"/>
    <col min="12301" max="12301" width="16.5703125" style="129" customWidth="1"/>
    <col min="12302" max="12302" width="14.42578125" style="129" customWidth="1"/>
    <col min="12303" max="12303" width="15.85546875" style="129" customWidth="1"/>
    <col min="12304" max="12307" width="11.42578125" style="129"/>
    <col min="12308" max="12308" width="17.28515625" style="129" customWidth="1"/>
    <col min="12309" max="12309" width="15" style="129" customWidth="1"/>
    <col min="12310" max="12310" width="19.28515625" style="129" customWidth="1"/>
    <col min="12311" max="12311" width="11.42578125" style="129"/>
    <col min="12312" max="12312" width="13.42578125" style="129" customWidth="1"/>
    <col min="12313" max="12544" width="11.42578125" style="129"/>
    <col min="12545" max="12545" width="22.140625" style="129" customWidth="1"/>
    <col min="12546" max="12546" width="8.7109375" style="129" customWidth="1"/>
    <col min="12547" max="12547" width="17.5703125" style="129" customWidth="1"/>
    <col min="12548" max="12548" width="11.42578125" style="129"/>
    <col min="12549" max="12549" width="23.7109375" style="129" customWidth="1"/>
    <col min="12550" max="12550" width="11.42578125" style="129"/>
    <col min="12551" max="12551" width="19" style="129" customWidth="1"/>
    <col min="12552" max="12552" width="15.5703125" style="129" customWidth="1"/>
    <col min="12553" max="12553" width="24.85546875" style="129" customWidth="1"/>
    <col min="12554" max="12554" width="30.5703125" style="129" customWidth="1"/>
    <col min="12555" max="12555" width="18.7109375" style="129" customWidth="1"/>
    <col min="12556" max="12556" width="21.42578125" style="129" customWidth="1"/>
    <col min="12557" max="12557" width="16.5703125" style="129" customWidth="1"/>
    <col min="12558" max="12558" width="14.42578125" style="129" customWidth="1"/>
    <col min="12559" max="12559" width="15.85546875" style="129" customWidth="1"/>
    <col min="12560" max="12563" width="11.42578125" style="129"/>
    <col min="12564" max="12564" width="17.28515625" style="129" customWidth="1"/>
    <col min="12565" max="12565" width="15" style="129" customWidth="1"/>
    <col min="12566" max="12566" width="19.28515625" style="129" customWidth="1"/>
    <col min="12567" max="12567" width="11.42578125" style="129"/>
    <col min="12568" max="12568" width="13.42578125" style="129" customWidth="1"/>
    <col min="12569" max="12800" width="11.42578125" style="129"/>
    <col min="12801" max="12801" width="22.140625" style="129" customWidth="1"/>
    <col min="12802" max="12802" width="8.7109375" style="129" customWidth="1"/>
    <col min="12803" max="12803" width="17.5703125" style="129" customWidth="1"/>
    <col min="12804" max="12804" width="11.42578125" style="129"/>
    <col min="12805" max="12805" width="23.7109375" style="129" customWidth="1"/>
    <col min="12806" max="12806" width="11.42578125" style="129"/>
    <col min="12807" max="12807" width="19" style="129" customWidth="1"/>
    <col min="12808" max="12808" width="15.5703125" style="129" customWidth="1"/>
    <col min="12809" max="12809" width="24.85546875" style="129" customWidth="1"/>
    <col min="12810" max="12810" width="30.5703125" style="129" customWidth="1"/>
    <col min="12811" max="12811" width="18.7109375" style="129" customWidth="1"/>
    <col min="12812" max="12812" width="21.42578125" style="129" customWidth="1"/>
    <col min="12813" max="12813" width="16.5703125" style="129" customWidth="1"/>
    <col min="12814" max="12814" width="14.42578125" style="129" customWidth="1"/>
    <col min="12815" max="12815" width="15.85546875" style="129" customWidth="1"/>
    <col min="12816" max="12819" width="11.42578125" style="129"/>
    <col min="12820" max="12820" width="17.28515625" style="129" customWidth="1"/>
    <col min="12821" max="12821" width="15" style="129" customWidth="1"/>
    <col min="12822" max="12822" width="19.28515625" style="129" customWidth="1"/>
    <col min="12823" max="12823" width="11.42578125" style="129"/>
    <col min="12824" max="12824" width="13.42578125" style="129" customWidth="1"/>
    <col min="12825" max="13056" width="11.42578125" style="129"/>
    <col min="13057" max="13057" width="22.140625" style="129" customWidth="1"/>
    <col min="13058" max="13058" width="8.7109375" style="129" customWidth="1"/>
    <col min="13059" max="13059" width="17.5703125" style="129" customWidth="1"/>
    <col min="13060" max="13060" width="11.42578125" style="129"/>
    <col min="13061" max="13061" width="23.7109375" style="129" customWidth="1"/>
    <col min="13062" max="13062" width="11.42578125" style="129"/>
    <col min="13063" max="13063" width="19" style="129" customWidth="1"/>
    <col min="13064" max="13064" width="15.5703125" style="129" customWidth="1"/>
    <col min="13065" max="13065" width="24.85546875" style="129" customWidth="1"/>
    <col min="13066" max="13066" width="30.5703125" style="129" customWidth="1"/>
    <col min="13067" max="13067" width="18.7109375" style="129" customWidth="1"/>
    <col min="13068" max="13068" width="21.42578125" style="129" customWidth="1"/>
    <col min="13069" max="13069" width="16.5703125" style="129" customWidth="1"/>
    <col min="13070" max="13070" width="14.42578125" style="129" customWidth="1"/>
    <col min="13071" max="13071" width="15.85546875" style="129" customWidth="1"/>
    <col min="13072" max="13075" width="11.42578125" style="129"/>
    <col min="13076" max="13076" width="17.28515625" style="129" customWidth="1"/>
    <col min="13077" max="13077" width="15" style="129" customWidth="1"/>
    <col min="13078" max="13078" width="19.28515625" style="129" customWidth="1"/>
    <col min="13079" max="13079" width="11.42578125" style="129"/>
    <col min="13080" max="13080" width="13.42578125" style="129" customWidth="1"/>
    <col min="13081" max="13312" width="11.42578125" style="129"/>
    <col min="13313" max="13313" width="22.140625" style="129" customWidth="1"/>
    <col min="13314" max="13314" width="8.7109375" style="129" customWidth="1"/>
    <col min="13315" max="13315" width="17.5703125" style="129" customWidth="1"/>
    <col min="13316" max="13316" width="11.42578125" style="129"/>
    <col min="13317" max="13317" width="23.7109375" style="129" customWidth="1"/>
    <col min="13318" max="13318" width="11.42578125" style="129"/>
    <col min="13319" max="13319" width="19" style="129" customWidth="1"/>
    <col min="13320" max="13320" width="15.5703125" style="129" customWidth="1"/>
    <col min="13321" max="13321" width="24.85546875" style="129" customWidth="1"/>
    <col min="13322" max="13322" width="30.5703125" style="129" customWidth="1"/>
    <col min="13323" max="13323" width="18.7109375" style="129" customWidth="1"/>
    <col min="13324" max="13324" width="21.42578125" style="129" customWidth="1"/>
    <col min="13325" max="13325" width="16.5703125" style="129" customWidth="1"/>
    <col min="13326" max="13326" width="14.42578125" style="129" customWidth="1"/>
    <col min="13327" max="13327" width="15.85546875" style="129" customWidth="1"/>
    <col min="13328" max="13331" width="11.42578125" style="129"/>
    <col min="13332" max="13332" width="17.28515625" style="129" customWidth="1"/>
    <col min="13333" max="13333" width="15" style="129" customWidth="1"/>
    <col min="13334" max="13334" width="19.28515625" style="129" customWidth="1"/>
    <col min="13335" max="13335" width="11.42578125" style="129"/>
    <col min="13336" max="13336" width="13.42578125" style="129" customWidth="1"/>
    <col min="13337" max="13568" width="11.42578125" style="129"/>
    <col min="13569" max="13569" width="22.140625" style="129" customWidth="1"/>
    <col min="13570" max="13570" width="8.7109375" style="129" customWidth="1"/>
    <col min="13571" max="13571" width="17.5703125" style="129" customWidth="1"/>
    <col min="13572" max="13572" width="11.42578125" style="129"/>
    <col min="13573" max="13573" width="23.7109375" style="129" customWidth="1"/>
    <col min="13574" max="13574" width="11.42578125" style="129"/>
    <col min="13575" max="13575" width="19" style="129" customWidth="1"/>
    <col min="13576" max="13576" width="15.5703125" style="129" customWidth="1"/>
    <col min="13577" max="13577" width="24.85546875" style="129" customWidth="1"/>
    <col min="13578" max="13578" width="30.5703125" style="129" customWidth="1"/>
    <col min="13579" max="13579" width="18.7109375" style="129" customWidth="1"/>
    <col min="13580" max="13580" width="21.42578125" style="129" customWidth="1"/>
    <col min="13581" max="13581" width="16.5703125" style="129" customWidth="1"/>
    <col min="13582" max="13582" width="14.42578125" style="129" customWidth="1"/>
    <col min="13583" max="13583" width="15.85546875" style="129" customWidth="1"/>
    <col min="13584" max="13587" width="11.42578125" style="129"/>
    <col min="13588" max="13588" width="17.28515625" style="129" customWidth="1"/>
    <col min="13589" max="13589" width="15" style="129" customWidth="1"/>
    <col min="13590" max="13590" width="19.28515625" style="129" customWidth="1"/>
    <col min="13591" max="13591" width="11.42578125" style="129"/>
    <col min="13592" max="13592" width="13.42578125" style="129" customWidth="1"/>
    <col min="13593" max="13824" width="11.42578125" style="129"/>
    <col min="13825" max="13825" width="22.140625" style="129" customWidth="1"/>
    <col min="13826" max="13826" width="8.7109375" style="129" customWidth="1"/>
    <col min="13827" max="13827" width="17.5703125" style="129" customWidth="1"/>
    <col min="13828" max="13828" width="11.42578125" style="129"/>
    <col min="13829" max="13829" width="23.7109375" style="129" customWidth="1"/>
    <col min="13830" max="13830" width="11.42578125" style="129"/>
    <col min="13831" max="13831" width="19" style="129" customWidth="1"/>
    <col min="13832" max="13832" width="15.5703125" style="129" customWidth="1"/>
    <col min="13833" max="13833" width="24.85546875" style="129" customWidth="1"/>
    <col min="13834" max="13834" width="30.5703125" style="129" customWidth="1"/>
    <col min="13835" max="13835" width="18.7109375" style="129" customWidth="1"/>
    <col min="13836" max="13836" width="21.42578125" style="129" customWidth="1"/>
    <col min="13837" max="13837" width="16.5703125" style="129" customWidth="1"/>
    <col min="13838" max="13838" width="14.42578125" style="129" customWidth="1"/>
    <col min="13839" max="13839" width="15.85546875" style="129" customWidth="1"/>
    <col min="13840" max="13843" width="11.42578125" style="129"/>
    <col min="13844" max="13844" width="17.28515625" style="129" customWidth="1"/>
    <col min="13845" max="13845" width="15" style="129" customWidth="1"/>
    <col min="13846" max="13846" width="19.28515625" style="129" customWidth="1"/>
    <col min="13847" max="13847" width="11.42578125" style="129"/>
    <col min="13848" max="13848" width="13.42578125" style="129" customWidth="1"/>
    <col min="13849" max="14080" width="11.42578125" style="129"/>
    <col min="14081" max="14081" width="22.140625" style="129" customWidth="1"/>
    <col min="14082" max="14082" width="8.7109375" style="129" customWidth="1"/>
    <col min="14083" max="14083" width="17.5703125" style="129" customWidth="1"/>
    <col min="14084" max="14084" width="11.42578125" style="129"/>
    <col min="14085" max="14085" width="23.7109375" style="129" customWidth="1"/>
    <col min="14086" max="14086" width="11.42578125" style="129"/>
    <col min="14087" max="14087" width="19" style="129" customWidth="1"/>
    <col min="14088" max="14088" width="15.5703125" style="129" customWidth="1"/>
    <col min="14089" max="14089" width="24.85546875" style="129" customWidth="1"/>
    <col min="14090" max="14090" width="30.5703125" style="129" customWidth="1"/>
    <col min="14091" max="14091" width="18.7109375" style="129" customWidth="1"/>
    <col min="14092" max="14092" width="21.42578125" style="129" customWidth="1"/>
    <col min="14093" max="14093" width="16.5703125" style="129" customWidth="1"/>
    <col min="14094" max="14094" width="14.42578125" style="129" customWidth="1"/>
    <col min="14095" max="14095" width="15.85546875" style="129" customWidth="1"/>
    <col min="14096" max="14099" width="11.42578125" style="129"/>
    <col min="14100" max="14100" width="17.28515625" style="129" customWidth="1"/>
    <col min="14101" max="14101" width="15" style="129" customWidth="1"/>
    <col min="14102" max="14102" width="19.28515625" style="129" customWidth="1"/>
    <col min="14103" max="14103" width="11.42578125" style="129"/>
    <col min="14104" max="14104" width="13.42578125" style="129" customWidth="1"/>
    <col min="14105" max="14336" width="11.42578125" style="129"/>
    <col min="14337" max="14337" width="22.140625" style="129" customWidth="1"/>
    <col min="14338" max="14338" width="8.7109375" style="129" customWidth="1"/>
    <col min="14339" max="14339" width="17.5703125" style="129" customWidth="1"/>
    <col min="14340" max="14340" width="11.42578125" style="129"/>
    <col min="14341" max="14341" width="23.7109375" style="129" customWidth="1"/>
    <col min="14342" max="14342" width="11.42578125" style="129"/>
    <col min="14343" max="14343" width="19" style="129" customWidth="1"/>
    <col min="14344" max="14344" width="15.5703125" style="129" customWidth="1"/>
    <col min="14345" max="14345" width="24.85546875" style="129" customWidth="1"/>
    <col min="14346" max="14346" width="30.5703125" style="129" customWidth="1"/>
    <col min="14347" max="14347" width="18.7109375" style="129" customWidth="1"/>
    <col min="14348" max="14348" width="21.42578125" style="129" customWidth="1"/>
    <col min="14349" max="14349" width="16.5703125" style="129" customWidth="1"/>
    <col min="14350" max="14350" width="14.42578125" style="129" customWidth="1"/>
    <col min="14351" max="14351" width="15.85546875" style="129" customWidth="1"/>
    <col min="14352" max="14355" width="11.42578125" style="129"/>
    <col min="14356" max="14356" width="17.28515625" style="129" customWidth="1"/>
    <col min="14357" max="14357" width="15" style="129" customWidth="1"/>
    <col min="14358" max="14358" width="19.28515625" style="129" customWidth="1"/>
    <col min="14359" max="14359" width="11.42578125" style="129"/>
    <col min="14360" max="14360" width="13.42578125" style="129" customWidth="1"/>
    <col min="14361" max="14592" width="11.42578125" style="129"/>
    <col min="14593" max="14593" width="22.140625" style="129" customWidth="1"/>
    <col min="14594" max="14594" width="8.7109375" style="129" customWidth="1"/>
    <col min="14595" max="14595" width="17.5703125" style="129" customWidth="1"/>
    <col min="14596" max="14596" width="11.42578125" style="129"/>
    <col min="14597" max="14597" width="23.7109375" style="129" customWidth="1"/>
    <col min="14598" max="14598" width="11.42578125" style="129"/>
    <col min="14599" max="14599" width="19" style="129" customWidth="1"/>
    <col min="14600" max="14600" width="15.5703125" style="129" customWidth="1"/>
    <col min="14601" max="14601" width="24.85546875" style="129" customWidth="1"/>
    <col min="14602" max="14602" width="30.5703125" style="129" customWidth="1"/>
    <col min="14603" max="14603" width="18.7109375" style="129" customWidth="1"/>
    <col min="14604" max="14604" width="21.42578125" style="129" customWidth="1"/>
    <col min="14605" max="14605" width="16.5703125" style="129" customWidth="1"/>
    <col min="14606" max="14606" width="14.42578125" style="129" customWidth="1"/>
    <col min="14607" max="14607" width="15.85546875" style="129" customWidth="1"/>
    <col min="14608" max="14611" width="11.42578125" style="129"/>
    <col min="14612" max="14612" width="17.28515625" style="129" customWidth="1"/>
    <col min="14613" max="14613" width="15" style="129" customWidth="1"/>
    <col min="14614" max="14614" width="19.28515625" style="129" customWidth="1"/>
    <col min="14615" max="14615" width="11.42578125" style="129"/>
    <col min="14616" max="14616" width="13.42578125" style="129" customWidth="1"/>
    <col min="14617" max="14848" width="11.42578125" style="129"/>
    <col min="14849" max="14849" width="22.140625" style="129" customWidth="1"/>
    <col min="14850" max="14850" width="8.7109375" style="129" customWidth="1"/>
    <col min="14851" max="14851" width="17.5703125" style="129" customWidth="1"/>
    <col min="14852" max="14852" width="11.42578125" style="129"/>
    <col min="14853" max="14853" width="23.7109375" style="129" customWidth="1"/>
    <col min="14854" max="14854" width="11.42578125" style="129"/>
    <col min="14855" max="14855" width="19" style="129" customWidth="1"/>
    <col min="14856" max="14856" width="15.5703125" style="129" customWidth="1"/>
    <col min="14857" max="14857" width="24.85546875" style="129" customWidth="1"/>
    <col min="14858" max="14858" width="30.5703125" style="129" customWidth="1"/>
    <col min="14859" max="14859" width="18.7109375" style="129" customWidth="1"/>
    <col min="14860" max="14860" width="21.42578125" style="129" customWidth="1"/>
    <col min="14861" max="14861" width="16.5703125" style="129" customWidth="1"/>
    <col min="14862" max="14862" width="14.42578125" style="129" customWidth="1"/>
    <col min="14863" max="14863" width="15.85546875" style="129" customWidth="1"/>
    <col min="14864" max="14867" width="11.42578125" style="129"/>
    <col min="14868" max="14868" width="17.28515625" style="129" customWidth="1"/>
    <col min="14869" max="14869" width="15" style="129" customWidth="1"/>
    <col min="14870" max="14870" width="19.28515625" style="129" customWidth="1"/>
    <col min="14871" max="14871" width="11.42578125" style="129"/>
    <col min="14872" max="14872" width="13.42578125" style="129" customWidth="1"/>
    <col min="14873" max="15104" width="11.42578125" style="129"/>
    <col min="15105" max="15105" width="22.140625" style="129" customWidth="1"/>
    <col min="15106" max="15106" width="8.7109375" style="129" customWidth="1"/>
    <col min="15107" max="15107" width="17.5703125" style="129" customWidth="1"/>
    <col min="15108" max="15108" width="11.42578125" style="129"/>
    <col min="15109" max="15109" width="23.7109375" style="129" customWidth="1"/>
    <col min="15110" max="15110" width="11.42578125" style="129"/>
    <col min="15111" max="15111" width="19" style="129" customWidth="1"/>
    <col min="15112" max="15112" width="15.5703125" style="129" customWidth="1"/>
    <col min="15113" max="15113" width="24.85546875" style="129" customWidth="1"/>
    <col min="15114" max="15114" width="30.5703125" style="129" customWidth="1"/>
    <col min="15115" max="15115" width="18.7109375" style="129" customWidth="1"/>
    <col min="15116" max="15116" width="21.42578125" style="129" customWidth="1"/>
    <col min="15117" max="15117" width="16.5703125" style="129" customWidth="1"/>
    <col min="15118" max="15118" width="14.42578125" style="129" customWidth="1"/>
    <col min="15119" max="15119" width="15.85546875" style="129" customWidth="1"/>
    <col min="15120" max="15123" width="11.42578125" style="129"/>
    <col min="15124" max="15124" width="17.28515625" style="129" customWidth="1"/>
    <col min="15125" max="15125" width="15" style="129" customWidth="1"/>
    <col min="15126" max="15126" width="19.28515625" style="129" customWidth="1"/>
    <col min="15127" max="15127" width="11.42578125" style="129"/>
    <col min="15128" max="15128" width="13.42578125" style="129" customWidth="1"/>
    <col min="15129" max="15360" width="11.42578125" style="129"/>
    <col min="15361" max="15361" width="22.140625" style="129" customWidth="1"/>
    <col min="15362" max="15362" width="8.7109375" style="129" customWidth="1"/>
    <col min="15363" max="15363" width="17.5703125" style="129" customWidth="1"/>
    <col min="15364" max="15364" width="11.42578125" style="129"/>
    <col min="15365" max="15365" width="23.7109375" style="129" customWidth="1"/>
    <col min="15366" max="15366" width="11.42578125" style="129"/>
    <col min="15367" max="15367" width="19" style="129" customWidth="1"/>
    <col min="15368" max="15368" width="15.5703125" style="129" customWidth="1"/>
    <col min="15369" max="15369" width="24.85546875" style="129" customWidth="1"/>
    <col min="15370" max="15370" width="30.5703125" style="129" customWidth="1"/>
    <col min="15371" max="15371" width="18.7109375" style="129" customWidth="1"/>
    <col min="15372" max="15372" width="21.42578125" style="129" customWidth="1"/>
    <col min="15373" max="15373" width="16.5703125" style="129" customWidth="1"/>
    <col min="15374" max="15374" width="14.42578125" style="129" customWidth="1"/>
    <col min="15375" max="15375" width="15.85546875" style="129" customWidth="1"/>
    <col min="15376" max="15379" width="11.42578125" style="129"/>
    <col min="15380" max="15380" width="17.28515625" style="129" customWidth="1"/>
    <col min="15381" max="15381" width="15" style="129" customWidth="1"/>
    <col min="15382" max="15382" width="19.28515625" style="129" customWidth="1"/>
    <col min="15383" max="15383" width="11.42578125" style="129"/>
    <col min="15384" max="15384" width="13.42578125" style="129" customWidth="1"/>
    <col min="15385" max="15616" width="11.42578125" style="129"/>
    <col min="15617" max="15617" width="22.140625" style="129" customWidth="1"/>
    <col min="15618" max="15618" width="8.7109375" style="129" customWidth="1"/>
    <col min="15619" max="15619" width="17.5703125" style="129" customWidth="1"/>
    <col min="15620" max="15620" width="11.42578125" style="129"/>
    <col min="15621" max="15621" width="23.7109375" style="129" customWidth="1"/>
    <col min="15622" max="15622" width="11.42578125" style="129"/>
    <col min="15623" max="15623" width="19" style="129" customWidth="1"/>
    <col min="15624" max="15624" width="15.5703125" style="129" customWidth="1"/>
    <col min="15625" max="15625" width="24.85546875" style="129" customWidth="1"/>
    <col min="15626" max="15626" width="30.5703125" style="129" customWidth="1"/>
    <col min="15627" max="15627" width="18.7109375" style="129" customWidth="1"/>
    <col min="15628" max="15628" width="21.42578125" style="129" customWidth="1"/>
    <col min="15629" max="15629" width="16.5703125" style="129" customWidth="1"/>
    <col min="15630" max="15630" width="14.42578125" style="129" customWidth="1"/>
    <col min="15631" max="15631" width="15.85546875" style="129" customWidth="1"/>
    <col min="15632" max="15635" width="11.42578125" style="129"/>
    <col min="15636" max="15636" width="17.28515625" style="129" customWidth="1"/>
    <col min="15637" max="15637" width="15" style="129" customWidth="1"/>
    <col min="15638" max="15638" width="19.28515625" style="129" customWidth="1"/>
    <col min="15639" max="15639" width="11.42578125" style="129"/>
    <col min="15640" max="15640" width="13.42578125" style="129" customWidth="1"/>
    <col min="15641" max="15872" width="11.42578125" style="129"/>
    <col min="15873" max="15873" width="22.140625" style="129" customWidth="1"/>
    <col min="15874" max="15874" width="8.7109375" style="129" customWidth="1"/>
    <col min="15875" max="15875" width="17.5703125" style="129" customWidth="1"/>
    <col min="15876" max="15876" width="11.42578125" style="129"/>
    <col min="15877" max="15877" width="23.7109375" style="129" customWidth="1"/>
    <col min="15878" max="15878" width="11.42578125" style="129"/>
    <col min="15879" max="15879" width="19" style="129" customWidth="1"/>
    <col min="15880" max="15880" width="15.5703125" style="129" customWidth="1"/>
    <col min="15881" max="15881" width="24.85546875" style="129" customWidth="1"/>
    <col min="15882" max="15882" width="30.5703125" style="129" customWidth="1"/>
    <col min="15883" max="15883" width="18.7109375" style="129" customWidth="1"/>
    <col min="15884" max="15884" width="21.42578125" style="129" customWidth="1"/>
    <col min="15885" max="15885" width="16.5703125" style="129" customWidth="1"/>
    <col min="15886" max="15886" width="14.42578125" style="129" customWidth="1"/>
    <col min="15887" max="15887" width="15.85546875" style="129" customWidth="1"/>
    <col min="15888" max="15891" width="11.42578125" style="129"/>
    <col min="15892" max="15892" width="17.28515625" style="129" customWidth="1"/>
    <col min="15893" max="15893" width="15" style="129" customWidth="1"/>
    <col min="15894" max="15894" width="19.28515625" style="129" customWidth="1"/>
    <col min="15895" max="15895" width="11.42578125" style="129"/>
    <col min="15896" max="15896" width="13.42578125" style="129" customWidth="1"/>
    <col min="15897" max="16128" width="11.42578125" style="129"/>
    <col min="16129" max="16129" width="22.140625" style="129" customWidth="1"/>
    <col min="16130" max="16130" width="8.7109375" style="129" customWidth="1"/>
    <col min="16131" max="16131" width="17.5703125" style="129" customWidth="1"/>
    <col min="16132" max="16132" width="11.42578125" style="129"/>
    <col min="16133" max="16133" width="23.7109375" style="129" customWidth="1"/>
    <col min="16134" max="16134" width="11.42578125" style="129"/>
    <col min="16135" max="16135" width="19" style="129" customWidth="1"/>
    <col min="16136" max="16136" width="15.5703125" style="129" customWidth="1"/>
    <col min="16137" max="16137" width="24.85546875" style="129" customWidth="1"/>
    <col min="16138" max="16138" width="30.5703125" style="129" customWidth="1"/>
    <col min="16139" max="16139" width="18.7109375" style="129" customWidth="1"/>
    <col min="16140" max="16140" width="21.42578125" style="129" customWidth="1"/>
    <col min="16141" max="16141" width="16.5703125" style="129" customWidth="1"/>
    <col min="16142" max="16142" width="14.42578125" style="129" customWidth="1"/>
    <col min="16143" max="16143" width="15.85546875" style="129" customWidth="1"/>
    <col min="16144" max="16147" width="11.42578125" style="129"/>
    <col min="16148" max="16148" width="17.28515625" style="129" customWidth="1"/>
    <col min="16149" max="16149" width="15" style="129" customWidth="1"/>
    <col min="16150" max="16150" width="19.28515625" style="129" customWidth="1"/>
    <col min="16151" max="16151" width="11.42578125" style="129"/>
    <col min="16152" max="16152" width="13.42578125" style="129" customWidth="1"/>
    <col min="16153" max="16384" width="11.42578125" style="129"/>
  </cols>
  <sheetData>
    <row r="1" spans="1:24" x14ac:dyDescent="0.2">
      <c r="A1" s="1" t="s">
        <v>0</v>
      </c>
      <c r="B1" s="1"/>
      <c r="C1" s="2"/>
      <c r="D1" s="1"/>
      <c r="E1" s="2"/>
      <c r="F1" s="1"/>
      <c r="G1" s="2"/>
      <c r="H1" s="1"/>
      <c r="I1" s="2"/>
      <c r="J1" s="1"/>
      <c r="K1" s="128"/>
      <c r="L1" s="1"/>
      <c r="M1" s="1"/>
      <c r="N1" s="1"/>
      <c r="O1" s="1"/>
      <c r="P1" s="1"/>
      <c r="Q1" s="1"/>
      <c r="R1" s="1"/>
      <c r="S1" s="1"/>
      <c r="T1" s="1"/>
      <c r="U1" s="1"/>
      <c r="V1" s="1"/>
      <c r="W1" s="1"/>
      <c r="X1" s="2"/>
    </row>
    <row r="2" spans="1:24" x14ac:dyDescent="0.2">
      <c r="A2" s="1" t="s">
        <v>182</v>
      </c>
      <c r="B2" s="1"/>
      <c r="C2" s="2"/>
      <c r="D2" s="1"/>
      <c r="E2" s="2"/>
      <c r="F2" s="1"/>
      <c r="G2" s="2"/>
      <c r="H2" s="1"/>
      <c r="I2" s="2"/>
      <c r="J2" s="1"/>
      <c r="K2" s="128"/>
      <c r="L2" s="1"/>
      <c r="M2" s="1"/>
      <c r="N2" s="1"/>
      <c r="O2" s="1"/>
      <c r="P2" s="1"/>
      <c r="Q2" s="1"/>
      <c r="R2" s="1"/>
      <c r="S2" s="1"/>
      <c r="T2" s="1"/>
      <c r="U2" s="1"/>
      <c r="V2" s="1"/>
      <c r="W2" s="1"/>
      <c r="X2" s="2"/>
    </row>
    <row r="3" spans="1:24" x14ac:dyDescent="0.2">
      <c r="A3" s="3" t="s">
        <v>222</v>
      </c>
      <c r="B3" s="1"/>
      <c r="C3" s="2"/>
      <c r="D3" s="1"/>
      <c r="E3" s="2"/>
      <c r="F3" s="1"/>
      <c r="G3" s="2"/>
      <c r="H3" s="1"/>
      <c r="I3" s="2"/>
      <c r="J3" s="1"/>
      <c r="K3" s="128"/>
      <c r="L3" s="1"/>
      <c r="M3" s="1"/>
      <c r="N3" s="1"/>
      <c r="O3" s="1"/>
      <c r="P3" s="1"/>
      <c r="Q3" s="1"/>
      <c r="R3" s="1"/>
      <c r="S3" s="1"/>
      <c r="T3" s="1"/>
      <c r="U3" s="1"/>
      <c r="V3" s="1"/>
      <c r="W3" s="1"/>
      <c r="X3" s="2"/>
    </row>
    <row r="4" spans="1:24" x14ac:dyDescent="0.2">
      <c r="A4" s="1" t="s">
        <v>2</v>
      </c>
      <c r="B4" s="1"/>
      <c r="C4" s="2"/>
      <c r="D4" s="1"/>
      <c r="E4" s="2"/>
      <c r="F4" s="1"/>
      <c r="G4" s="2"/>
      <c r="H4" s="1"/>
      <c r="I4" s="2"/>
      <c r="J4" s="1"/>
      <c r="K4" s="128"/>
      <c r="L4" s="1"/>
      <c r="M4" s="1"/>
      <c r="N4" s="1"/>
      <c r="O4" s="1"/>
      <c r="P4" s="1"/>
      <c r="Q4" s="1"/>
      <c r="R4" s="1"/>
      <c r="S4" s="1"/>
      <c r="T4" s="1"/>
      <c r="U4" s="1"/>
      <c r="V4" s="1"/>
      <c r="W4" s="1"/>
      <c r="X4" s="2"/>
    </row>
    <row r="6" spans="1:24" x14ac:dyDescent="0.2">
      <c r="A6" s="132"/>
      <c r="B6" s="132"/>
      <c r="C6" s="132"/>
      <c r="D6" s="132"/>
      <c r="E6" s="132"/>
      <c r="F6" s="132"/>
      <c r="G6" s="132"/>
      <c r="H6" s="132"/>
      <c r="I6" s="132"/>
      <c r="J6" s="132"/>
      <c r="K6" s="133"/>
      <c r="L6" s="132"/>
      <c r="M6" s="132"/>
      <c r="N6" s="393" t="s">
        <v>4</v>
      </c>
      <c r="O6" s="393"/>
      <c r="P6" s="393"/>
      <c r="Q6" s="393"/>
      <c r="R6" s="393"/>
      <c r="S6" s="393"/>
      <c r="T6" s="393"/>
      <c r="U6" s="393"/>
      <c r="V6" s="393"/>
      <c r="W6" s="393"/>
      <c r="X6" s="393"/>
    </row>
    <row r="7" spans="1:24" x14ac:dyDescent="0.2">
      <c r="A7" s="386" t="s">
        <v>5</v>
      </c>
      <c r="B7" s="386" t="s">
        <v>6</v>
      </c>
      <c r="C7" s="386" t="s">
        <v>7</v>
      </c>
      <c r="D7" s="386" t="s">
        <v>8</v>
      </c>
      <c r="E7" s="386" t="s">
        <v>9</v>
      </c>
      <c r="F7" s="386" t="s">
        <v>10</v>
      </c>
      <c r="G7" s="386" t="s">
        <v>11</v>
      </c>
      <c r="H7" s="386" t="s">
        <v>18</v>
      </c>
      <c r="I7" s="386" t="s">
        <v>12</v>
      </c>
      <c r="J7" s="386" t="s">
        <v>13</v>
      </c>
      <c r="K7" s="386" t="s">
        <v>223</v>
      </c>
      <c r="L7" s="386" t="s">
        <v>14</v>
      </c>
      <c r="M7" s="392" t="s">
        <v>15</v>
      </c>
      <c r="N7" s="327" t="s">
        <v>16</v>
      </c>
      <c r="O7" s="327"/>
      <c r="P7" s="327"/>
      <c r="Q7" s="327"/>
      <c r="R7" s="91" t="s">
        <v>17</v>
      </c>
      <c r="S7" s="91"/>
      <c r="T7" s="91"/>
      <c r="U7" s="91"/>
      <c r="V7" s="91"/>
      <c r="W7" s="91"/>
      <c r="X7" s="92"/>
    </row>
    <row r="8" spans="1:24" s="135" customFormat="1" ht="51" x14ac:dyDescent="0.25">
      <c r="A8" s="386"/>
      <c r="B8" s="386"/>
      <c r="C8" s="386"/>
      <c r="D8" s="386"/>
      <c r="E8" s="386"/>
      <c r="F8" s="386"/>
      <c r="G8" s="386"/>
      <c r="H8" s="386"/>
      <c r="I8" s="386"/>
      <c r="J8" s="386"/>
      <c r="K8" s="386" t="s">
        <v>223</v>
      </c>
      <c r="L8" s="386"/>
      <c r="M8" s="386"/>
      <c r="N8" s="134" t="s">
        <v>19</v>
      </c>
      <c r="O8" s="10" t="s">
        <v>224</v>
      </c>
      <c r="P8" s="10" t="s">
        <v>21</v>
      </c>
      <c r="Q8" s="10" t="s">
        <v>22</v>
      </c>
      <c r="R8" s="10" t="s">
        <v>23</v>
      </c>
      <c r="S8" s="10" t="s">
        <v>24</v>
      </c>
      <c r="T8" s="12" t="s">
        <v>25</v>
      </c>
      <c r="U8" s="13" t="s">
        <v>26</v>
      </c>
      <c r="V8" s="13" t="s">
        <v>225</v>
      </c>
      <c r="W8" s="10" t="s">
        <v>27</v>
      </c>
      <c r="X8" s="10" t="s">
        <v>28</v>
      </c>
    </row>
    <row r="9" spans="1:24" s="143" customFormat="1" ht="102" x14ac:dyDescent="0.25">
      <c r="A9" s="136" t="s">
        <v>147</v>
      </c>
      <c r="B9" s="137">
        <v>9</v>
      </c>
      <c r="C9" s="136" t="s">
        <v>226</v>
      </c>
      <c r="D9" s="136">
        <v>12</v>
      </c>
      <c r="E9" s="138" t="s">
        <v>227</v>
      </c>
      <c r="F9" s="139">
        <v>12.1</v>
      </c>
      <c r="G9" s="138" t="s">
        <v>228</v>
      </c>
      <c r="H9" s="140">
        <v>2020003660058</v>
      </c>
      <c r="I9" s="136" t="s">
        <v>229</v>
      </c>
      <c r="J9" s="136" t="s">
        <v>230</v>
      </c>
      <c r="K9" s="136" t="s">
        <v>231</v>
      </c>
      <c r="L9" s="161">
        <v>2309120101</v>
      </c>
      <c r="M9" s="141">
        <v>3000000000</v>
      </c>
      <c r="N9" s="142"/>
      <c r="O9" s="141">
        <v>3000000000</v>
      </c>
      <c r="P9" s="136"/>
      <c r="Q9" s="136"/>
      <c r="R9" s="136"/>
      <c r="S9" s="136"/>
      <c r="T9" s="136"/>
      <c r="U9" s="136"/>
      <c r="V9" s="136"/>
      <c r="W9" s="136"/>
      <c r="X9" s="136"/>
    </row>
    <row r="10" spans="1:24" s="143" customFormat="1" ht="89.25" x14ac:dyDescent="0.25">
      <c r="A10" s="136" t="s">
        <v>147</v>
      </c>
      <c r="B10" s="137">
        <v>9</v>
      </c>
      <c r="C10" s="136" t="s">
        <v>226</v>
      </c>
      <c r="D10" s="136">
        <v>12</v>
      </c>
      <c r="E10" s="138" t="s">
        <v>227</v>
      </c>
      <c r="F10" s="139">
        <v>12.1</v>
      </c>
      <c r="G10" s="138" t="s">
        <v>228</v>
      </c>
      <c r="H10" s="140">
        <v>2020003660058</v>
      </c>
      <c r="I10" s="136" t="s">
        <v>229</v>
      </c>
      <c r="J10" s="136" t="s">
        <v>230</v>
      </c>
      <c r="K10" s="136" t="s">
        <v>232</v>
      </c>
      <c r="L10" s="161">
        <v>2309120101</v>
      </c>
      <c r="M10" s="141">
        <v>1600000000</v>
      </c>
      <c r="N10" s="142"/>
      <c r="O10" s="141">
        <v>1600000000</v>
      </c>
      <c r="P10" s="136"/>
      <c r="Q10" s="136"/>
      <c r="R10" s="136"/>
      <c r="S10" s="136"/>
      <c r="T10" s="136"/>
      <c r="U10" s="136"/>
      <c r="V10" s="136"/>
      <c r="W10" s="136"/>
      <c r="X10" s="136"/>
    </row>
    <row r="11" spans="1:24" s="143" customFormat="1" ht="102" x14ac:dyDescent="0.25">
      <c r="A11" s="136" t="s">
        <v>147</v>
      </c>
      <c r="B11" s="137">
        <v>9</v>
      </c>
      <c r="C11" s="136" t="s">
        <v>226</v>
      </c>
      <c r="D11" s="136">
        <v>12</v>
      </c>
      <c r="E11" s="138" t="s">
        <v>227</v>
      </c>
      <c r="F11" s="139">
        <v>12.1</v>
      </c>
      <c r="G11" s="138" t="s">
        <v>228</v>
      </c>
      <c r="H11" s="140">
        <v>2020003660058</v>
      </c>
      <c r="I11" s="136" t="s">
        <v>229</v>
      </c>
      <c r="J11" s="136" t="s">
        <v>230</v>
      </c>
      <c r="K11" s="136" t="s">
        <v>233</v>
      </c>
      <c r="L11" s="161">
        <v>2309120101</v>
      </c>
      <c r="M11" s="141">
        <v>9000000000</v>
      </c>
      <c r="N11" s="142"/>
      <c r="O11" s="136"/>
      <c r="P11" s="136"/>
      <c r="Q11" s="136"/>
      <c r="R11" s="136"/>
      <c r="S11" s="136"/>
      <c r="T11" s="136"/>
      <c r="U11" s="136"/>
      <c r="V11" s="141">
        <v>9000000000</v>
      </c>
      <c r="W11" s="136"/>
      <c r="X11" s="136"/>
    </row>
    <row r="12" spans="1:24" s="143" customFormat="1" ht="89.25" x14ac:dyDescent="0.25">
      <c r="A12" s="136" t="s">
        <v>147</v>
      </c>
      <c r="B12" s="137">
        <v>9</v>
      </c>
      <c r="C12" s="136" t="s">
        <v>226</v>
      </c>
      <c r="D12" s="136">
        <v>12</v>
      </c>
      <c r="E12" s="138" t="s">
        <v>227</v>
      </c>
      <c r="F12" s="139">
        <v>12.1</v>
      </c>
      <c r="G12" s="138" t="s">
        <v>228</v>
      </c>
      <c r="H12" s="140">
        <v>2020003660058</v>
      </c>
      <c r="I12" s="136" t="s">
        <v>229</v>
      </c>
      <c r="J12" s="136" t="s">
        <v>230</v>
      </c>
      <c r="K12" s="136" t="s">
        <v>234</v>
      </c>
      <c r="L12" s="161">
        <v>2309120101</v>
      </c>
      <c r="M12" s="141">
        <v>887936000</v>
      </c>
      <c r="N12" s="142"/>
      <c r="O12" s="136"/>
      <c r="P12" s="136"/>
      <c r="Q12" s="136"/>
      <c r="R12" s="136"/>
      <c r="S12" s="136"/>
      <c r="T12" s="136"/>
      <c r="U12" s="136"/>
      <c r="V12" s="141">
        <v>887936000</v>
      </c>
      <c r="W12" s="136"/>
      <c r="X12" s="136"/>
    </row>
    <row r="13" spans="1:24" s="143" customFormat="1" ht="127.5" x14ac:dyDescent="0.25">
      <c r="A13" s="136" t="s">
        <v>147</v>
      </c>
      <c r="B13" s="137">
        <v>9</v>
      </c>
      <c r="C13" s="136" t="s">
        <v>226</v>
      </c>
      <c r="D13" s="136">
        <v>12</v>
      </c>
      <c r="E13" s="138" t="s">
        <v>227</v>
      </c>
      <c r="F13" s="139">
        <v>12.1</v>
      </c>
      <c r="G13" s="138" t="s">
        <v>228</v>
      </c>
      <c r="H13" s="140">
        <v>2020003660058</v>
      </c>
      <c r="I13" s="136" t="s">
        <v>229</v>
      </c>
      <c r="J13" s="136" t="s">
        <v>230</v>
      </c>
      <c r="K13" s="136" t="s">
        <v>235</v>
      </c>
      <c r="L13" s="161">
        <v>2309120101</v>
      </c>
      <c r="M13" s="141">
        <v>300000000</v>
      </c>
      <c r="N13" s="142">
        <v>58111930</v>
      </c>
      <c r="O13" s="141">
        <f>300000000-58111930</f>
        <v>241888070</v>
      </c>
      <c r="P13" s="136"/>
      <c r="Q13" s="136"/>
      <c r="R13" s="136"/>
      <c r="S13" s="136"/>
      <c r="T13" s="136"/>
      <c r="U13" s="136"/>
      <c r="V13" s="136"/>
      <c r="W13" s="136"/>
      <c r="X13" s="136"/>
    </row>
    <row r="14" spans="1:24" s="143" customFormat="1" ht="127.5" x14ac:dyDescent="0.25">
      <c r="A14" s="136" t="s">
        <v>147</v>
      </c>
      <c r="B14" s="137">
        <v>5</v>
      </c>
      <c r="C14" s="136" t="s">
        <v>236</v>
      </c>
      <c r="D14" s="136">
        <v>12</v>
      </c>
      <c r="E14" s="138" t="s">
        <v>227</v>
      </c>
      <c r="F14" s="139">
        <v>12.2</v>
      </c>
      <c r="G14" s="138" t="s">
        <v>237</v>
      </c>
      <c r="H14" s="140">
        <v>2020003660004</v>
      </c>
      <c r="I14" s="136" t="s">
        <v>238</v>
      </c>
      <c r="J14" s="136" t="s">
        <v>239</v>
      </c>
      <c r="K14" s="136" t="s">
        <v>240</v>
      </c>
      <c r="L14" s="161">
        <v>2305120201</v>
      </c>
      <c r="M14" s="141">
        <v>700000000</v>
      </c>
      <c r="N14" s="142"/>
      <c r="O14" s="136"/>
      <c r="P14" s="136"/>
      <c r="Q14" s="136"/>
      <c r="R14" s="136"/>
      <c r="S14" s="136"/>
      <c r="T14" s="136"/>
      <c r="U14" s="136"/>
      <c r="V14" s="141">
        <v>700000000</v>
      </c>
      <c r="W14" s="136"/>
      <c r="X14" s="136"/>
    </row>
    <row r="15" spans="1:24" s="143" customFormat="1" ht="114.75" x14ac:dyDescent="0.25">
      <c r="A15" s="136" t="s">
        <v>147</v>
      </c>
      <c r="B15" s="137">
        <v>4</v>
      </c>
      <c r="C15" s="136" t="s">
        <v>241</v>
      </c>
      <c r="D15" s="136">
        <v>12</v>
      </c>
      <c r="E15" s="138" t="s">
        <v>227</v>
      </c>
      <c r="F15" s="139">
        <v>12.2</v>
      </c>
      <c r="G15" s="138" t="s">
        <v>237</v>
      </c>
      <c r="H15" s="140">
        <v>2020003660004</v>
      </c>
      <c r="I15" s="136" t="s">
        <v>238</v>
      </c>
      <c r="J15" s="136" t="s">
        <v>239</v>
      </c>
      <c r="K15" s="136" t="s">
        <v>242</v>
      </c>
      <c r="L15" s="161">
        <v>2304120201</v>
      </c>
      <c r="M15" s="141">
        <v>1423952070</v>
      </c>
      <c r="N15" s="142">
        <v>11888070</v>
      </c>
      <c r="O15" s="136"/>
      <c r="P15" s="136"/>
      <c r="Q15" s="136"/>
      <c r="R15" s="136"/>
      <c r="S15" s="136"/>
      <c r="T15" s="136"/>
      <c r="U15" s="136"/>
      <c r="V15" s="141">
        <f>1423952070-11888070</f>
        <v>1412064000</v>
      </c>
      <c r="W15" s="136"/>
      <c r="X15" s="136"/>
    </row>
    <row r="16" spans="1:24" s="143" customFormat="1" ht="114.75" x14ac:dyDescent="0.25">
      <c r="A16" s="136" t="s">
        <v>147</v>
      </c>
      <c r="B16" s="137">
        <v>15</v>
      </c>
      <c r="C16" s="136" t="s">
        <v>243</v>
      </c>
      <c r="D16" s="136">
        <v>12</v>
      </c>
      <c r="E16" s="138" t="s">
        <v>227</v>
      </c>
      <c r="F16" s="139">
        <v>12.2</v>
      </c>
      <c r="G16" s="138" t="s">
        <v>237</v>
      </c>
      <c r="H16" s="140">
        <v>2020003660004</v>
      </c>
      <c r="I16" s="136" t="s">
        <v>238</v>
      </c>
      <c r="J16" s="136" t="s">
        <v>239</v>
      </c>
      <c r="K16" s="136" t="s">
        <v>244</v>
      </c>
      <c r="L16" s="161">
        <v>2315120201</v>
      </c>
      <c r="M16" s="141">
        <v>180000000</v>
      </c>
      <c r="N16" s="141">
        <v>180000000</v>
      </c>
      <c r="O16" s="136"/>
      <c r="P16" s="136"/>
      <c r="Q16" s="136"/>
      <c r="R16" s="136"/>
      <c r="S16" s="136"/>
      <c r="T16" s="136"/>
      <c r="U16" s="136"/>
      <c r="V16" s="136"/>
      <c r="W16" s="136"/>
      <c r="X16" s="136"/>
    </row>
    <row r="17" spans="1:24" s="143" customFormat="1" ht="114.75" x14ac:dyDescent="0.25">
      <c r="A17" s="136" t="s">
        <v>147</v>
      </c>
      <c r="B17" s="137">
        <v>15</v>
      </c>
      <c r="C17" s="136" t="s">
        <v>243</v>
      </c>
      <c r="D17" s="136">
        <v>12</v>
      </c>
      <c r="E17" s="138" t="s">
        <v>227</v>
      </c>
      <c r="F17" s="139">
        <v>12.2</v>
      </c>
      <c r="G17" s="138" t="s">
        <v>237</v>
      </c>
      <c r="H17" s="140">
        <v>2020003660004</v>
      </c>
      <c r="I17" s="136" t="s">
        <v>238</v>
      </c>
      <c r="J17" s="136" t="s">
        <v>239</v>
      </c>
      <c r="K17" s="136" t="s">
        <v>245</v>
      </c>
      <c r="L17" s="161">
        <v>2315120201</v>
      </c>
      <c r="M17" s="141">
        <v>100000000</v>
      </c>
      <c r="N17" s="141">
        <v>100000000</v>
      </c>
      <c r="O17" s="136"/>
      <c r="P17" s="136"/>
      <c r="Q17" s="136"/>
      <c r="R17" s="136"/>
      <c r="S17" s="136"/>
      <c r="T17" s="136"/>
      <c r="U17" s="136"/>
      <c r="V17" s="136"/>
      <c r="W17" s="136"/>
      <c r="X17" s="136"/>
    </row>
    <row r="18" spans="1:24" s="143" customFormat="1" ht="114.75" x14ac:dyDescent="0.2">
      <c r="A18" s="136" t="s">
        <v>147</v>
      </c>
      <c r="B18" s="137">
        <v>3</v>
      </c>
      <c r="C18" s="136" t="s">
        <v>246</v>
      </c>
      <c r="D18" s="136">
        <v>1</v>
      </c>
      <c r="E18" s="138" t="s">
        <v>247</v>
      </c>
      <c r="F18" s="139">
        <v>1.8</v>
      </c>
      <c r="G18" s="138" t="s">
        <v>248</v>
      </c>
      <c r="H18" s="144">
        <v>2020003660022</v>
      </c>
      <c r="I18" s="145" t="s">
        <v>249</v>
      </c>
      <c r="J18" s="136" t="s">
        <v>239</v>
      </c>
      <c r="K18" s="146" t="s">
        <v>250</v>
      </c>
      <c r="L18" s="161">
        <v>2303010801</v>
      </c>
      <c r="M18" s="141">
        <v>3613125630</v>
      </c>
      <c r="N18" s="141"/>
      <c r="O18" s="136"/>
      <c r="P18" s="136"/>
      <c r="Q18" s="136"/>
      <c r="R18" s="136"/>
      <c r="S18" s="136"/>
      <c r="T18" s="141">
        <v>3613125630</v>
      </c>
      <c r="U18" s="136"/>
      <c r="V18" s="136"/>
      <c r="W18" s="136"/>
      <c r="X18" s="136"/>
    </row>
    <row r="19" spans="1:24" ht="114.75" x14ac:dyDescent="0.2">
      <c r="A19" s="136" t="s">
        <v>147</v>
      </c>
      <c r="B19" s="137">
        <v>3</v>
      </c>
      <c r="C19" s="136" t="s">
        <v>246</v>
      </c>
      <c r="D19" s="136">
        <v>18</v>
      </c>
      <c r="E19" s="138" t="s">
        <v>251</v>
      </c>
      <c r="F19" s="139">
        <v>18.100000000000001</v>
      </c>
      <c r="G19" s="138" t="s">
        <v>252</v>
      </c>
      <c r="H19" s="144">
        <v>2020003660022</v>
      </c>
      <c r="I19" s="145" t="s">
        <v>249</v>
      </c>
      <c r="J19" s="136" t="s">
        <v>239</v>
      </c>
      <c r="K19" s="146" t="s">
        <v>250</v>
      </c>
      <c r="L19" s="161">
        <v>2303010801</v>
      </c>
      <c r="M19" s="141">
        <v>500000000</v>
      </c>
      <c r="N19" s="147"/>
      <c r="O19" s="148"/>
      <c r="P19" s="148"/>
      <c r="Q19" s="148"/>
      <c r="R19" s="148"/>
      <c r="S19" s="148"/>
      <c r="T19" s="141">
        <v>500000000</v>
      </c>
      <c r="U19" s="148"/>
      <c r="V19" s="148"/>
      <c r="W19" s="148"/>
      <c r="X19" s="149"/>
    </row>
    <row r="20" spans="1:24" s="152" customFormat="1" ht="114.75" x14ac:dyDescent="0.25">
      <c r="A20" s="136" t="s">
        <v>147</v>
      </c>
      <c r="B20" s="137">
        <v>3</v>
      </c>
      <c r="C20" s="136" t="s">
        <v>246</v>
      </c>
      <c r="D20" s="136">
        <v>18</v>
      </c>
      <c r="E20" s="138" t="s">
        <v>251</v>
      </c>
      <c r="F20" s="139">
        <v>18.2</v>
      </c>
      <c r="G20" s="138" t="s">
        <v>253</v>
      </c>
      <c r="H20" s="150">
        <v>2020003660022</v>
      </c>
      <c r="I20" s="136" t="s">
        <v>249</v>
      </c>
      <c r="J20" s="136" t="s">
        <v>239</v>
      </c>
      <c r="K20" s="137" t="s">
        <v>250</v>
      </c>
      <c r="L20" s="162">
        <v>2303010801</v>
      </c>
      <c r="M20" s="141">
        <v>1387145037</v>
      </c>
      <c r="N20" s="141">
        <v>787145037</v>
      </c>
      <c r="O20" s="151"/>
      <c r="P20" s="151"/>
      <c r="Q20" s="151"/>
      <c r="R20" s="151"/>
      <c r="S20" s="151"/>
      <c r="T20" s="141">
        <v>600000000</v>
      </c>
      <c r="U20" s="151"/>
      <c r="V20" s="151"/>
      <c r="W20" s="151"/>
      <c r="X20" s="151"/>
    </row>
    <row r="21" spans="1:24" ht="127.5" x14ac:dyDescent="0.2">
      <c r="A21" s="136" t="s">
        <v>147</v>
      </c>
      <c r="B21" s="137">
        <v>7</v>
      </c>
      <c r="C21" s="136" t="s">
        <v>254</v>
      </c>
      <c r="D21" s="136">
        <v>1</v>
      </c>
      <c r="E21" s="138" t="s">
        <v>247</v>
      </c>
      <c r="F21" s="139">
        <v>1.6</v>
      </c>
      <c r="G21" s="138" t="s">
        <v>255</v>
      </c>
      <c r="H21" s="140">
        <v>2020003660004</v>
      </c>
      <c r="I21" s="136" t="s">
        <v>238</v>
      </c>
      <c r="J21" s="136" t="s">
        <v>256</v>
      </c>
      <c r="K21" s="145" t="s">
        <v>257</v>
      </c>
      <c r="L21" s="161">
        <v>2307010601</v>
      </c>
      <c r="M21" s="141">
        <v>200000000</v>
      </c>
      <c r="N21" s="141">
        <v>200000000</v>
      </c>
      <c r="O21" s="148"/>
      <c r="P21" s="148"/>
      <c r="Q21" s="148"/>
      <c r="R21" s="148"/>
      <c r="S21" s="148"/>
      <c r="T21" s="141"/>
      <c r="U21" s="148"/>
      <c r="V21" s="148"/>
      <c r="W21" s="148"/>
      <c r="X21" s="149"/>
    </row>
    <row r="22" spans="1:24" ht="89.25" x14ac:dyDescent="0.2">
      <c r="A22" s="136" t="s">
        <v>147</v>
      </c>
      <c r="B22" s="137">
        <v>7</v>
      </c>
      <c r="C22" s="136" t="s">
        <v>254</v>
      </c>
      <c r="D22" s="136">
        <v>1</v>
      </c>
      <c r="E22" s="138" t="s">
        <v>247</v>
      </c>
      <c r="F22" s="139">
        <v>1.7</v>
      </c>
      <c r="G22" s="138" t="s">
        <v>258</v>
      </c>
      <c r="H22" s="140">
        <v>2020003660004</v>
      </c>
      <c r="I22" s="136" t="s">
        <v>238</v>
      </c>
      <c r="J22" s="136" t="s">
        <v>256</v>
      </c>
      <c r="K22" s="145" t="s">
        <v>259</v>
      </c>
      <c r="L22" s="161">
        <v>2307010601</v>
      </c>
      <c r="M22" s="141">
        <v>100000000</v>
      </c>
      <c r="N22" s="141">
        <v>100000000</v>
      </c>
      <c r="O22" s="148"/>
      <c r="P22" s="148"/>
      <c r="Q22" s="148"/>
      <c r="R22" s="148"/>
      <c r="S22" s="148"/>
      <c r="T22" s="141"/>
      <c r="U22" s="148"/>
      <c r="V22" s="148"/>
      <c r="W22" s="148"/>
      <c r="X22" s="149"/>
    </row>
    <row r="23" spans="1:24" x14ac:dyDescent="0.2">
      <c r="A23" s="148"/>
      <c r="B23" s="148"/>
      <c r="C23" s="149"/>
      <c r="D23" s="148"/>
      <c r="E23" s="149"/>
      <c r="F23" s="148"/>
      <c r="G23" s="149"/>
      <c r="H23" s="148"/>
      <c r="I23" s="149"/>
      <c r="J23" s="148"/>
      <c r="K23" s="153"/>
      <c r="L23" s="163">
        <f>SUM(L9:L22)</f>
        <v>32308134914</v>
      </c>
      <c r="M23" s="148">
        <f t="shared" ref="M23:X23" si="0">SUM(M9:M22)</f>
        <v>22992158737</v>
      </c>
      <c r="N23" s="148">
        <f t="shared" si="0"/>
        <v>1437145037</v>
      </c>
      <c r="O23" s="148">
        <f t="shared" si="0"/>
        <v>4841888070</v>
      </c>
      <c r="P23" s="148">
        <f t="shared" si="0"/>
        <v>0</v>
      </c>
      <c r="Q23" s="148">
        <f t="shared" si="0"/>
        <v>0</v>
      </c>
      <c r="R23" s="148">
        <f t="shared" si="0"/>
        <v>0</v>
      </c>
      <c r="S23" s="148">
        <f t="shared" si="0"/>
        <v>0</v>
      </c>
      <c r="T23" s="148">
        <f t="shared" si="0"/>
        <v>4713125630</v>
      </c>
      <c r="U23" s="148">
        <f t="shared" si="0"/>
        <v>0</v>
      </c>
      <c r="V23" s="148">
        <f t="shared" si="0"/>
        <v>12000000000</v>
      </c>
      <c r="W23" s="148">
        <f t="shared" si="0"/>
        <v>0</v>
      </c>
      <c r="X23" s="148">
        <f t="shared" si="0"/>
        <v>0</v>
      </c>
    </row>
    <row r="24" spans="1:24" x14ac:dyDescent="0.2">
      <c r="A24" s="391" t="s">
        <v>260</v>
      </c>
      <c r="B24" s="391"/>
      <c r="C24" s="391"/>
      <c r="D24" s="391"/>
      <c r="E24" s="391"/>
      <c r="F24" s="391"/>
      <c r="G24" s="391"/>
      <c r="H24" s="391"/>
      <c r="I24" s="391"/>
      <c r="J24" s="391"/>
      <c r="K24" s="391"/>
      <c r="L24" s="391"/>
      <c r="M24" s="154">
        <f>SUM(M9:M23)</f>
        <v>45984317474</v>
      </c>
      <c r="N24" s="154">
        <f t="shared" ref="N24:X24" si="1">SUM(N9:N23)</f>
        <v>2874290074</v>
      </c>
      <c r="O24" s="154">
        <f t="shared" si="1"/>
        <v>9683776140</v>
      </c>
      <c r="P24" s="154">
        <f t="shared" si="1"/>
        <v>0</v>
      </c>
      <c r="Q24" s="154">
        <f t="shared" si="1"/>
        <v>0</v>
      </c>
      <c r="R24" s="154">
        <f t="shared" si="1"/>
        <v>0</v>
      </c>
      <c r="S24" s="154">
        <f t="shared" si="1"/>
        <v>0</v>
      </c>
      <c r="T24" s="154">
        <f t="shared" si="1"/>
        <v>9426251260</v>
      </c>
      <c r="U24" s="154">
        <f t="shared" si="1"/>
        <v>0</v>
      </c>
      <c r="V24" s="154">
        <f t="shared" si="1"/>
        <v>24000000000</v>
      </c>
      <c r="W24" s="154">
        <f t="shared" si="1"/>
        <v>0</v>
      </c>
      <c r="X24" s="154">
        <f t="shared" si="1"/>
        <v>0</v>
      </c>
    </row>
    <row r="25" spans="1:24" x14ac:dyDescent="0.2">
      <c r="A25" s="391" t="s">
        <v>261</v>
      </c>
      <c r="B25" s="391"/>
      <c r="C25" s="391"/>
      <c r="D25" s="391"/>
      <c r="E25" s="391"/>
      <c r="F25" s="391"/>
      <c r="G25" s="391"/>
      <c r="H25" s="391"/>
      <c r="I25" s="391"/>
      <c r="J25" s="391"/>
      <c r="K25" s="391"/>
      <c r="L25" s="391"/>
      <c r="M25" s="155">
        <v>17191888070</v>
      </c>
      <c r="N25" s="156">
        <v>350000000</v>
      </c>
      <c r="O25" s="156">
        <v>4841888070</v>
      </c>
      <c r="P25" s="157"/>
      <c r="Q25" s="157"/>
      <c r="R25" s="157"/>
      <c r="S25" s="157"/>
      <c r="T25" s="154">
        <v>4713125630</v>
      </c>
      <c r="U25" s="157"/>
      <c r="V25" s="156">
        <v>12000000000</v>
      </c>
      <c r="W25" s="157"/>
      <c r="X25" s="158"/>
    </row>
    <row r="26" spans="1:24" x14ac:dyDescent="0.2">
      <c r="A26" s="391" t="s">
        <v>262</v>
      </c>
      <c r="B26" s="391"/>
      <c r="C26" s="391"/>
      <c r="D26" s="391"/>
      <c r="E26" s="391"/>
      <c r="F26" s="391"/>
      <c r="G26" s="391"/>
      <c r="H26" s="391"/>
      <c r="I26" s="391"/>
      <c r="J26" s="391"/>
      <c r="K26" s="391"/>
      <c r="L26" s="391"/>
      <c r="M26" s="155">
        <v>5500270667</v>
      </c>
      <c r="N26" s="156">
        <v>787145037</v>
      </c>
      <c r="O26" s="156"/>
      <c r="P26" s="157"/>
      <c r="Q26" s="157"/>
      <c r="R26" s="157"/>
      <c r="S26" s="157"/>
      <c r="T26" s="157"/>
      <c r="U26" s="157"/>
      <c r="V26" s="156"/>
      <c r="W26" s="157"/>
      <c r="X26" s="158"/>
    </row>
    <row r="27" spans="1:24" x14ac:dyDescent="0.2">
      <c r="A27" s="391" t="s">
        <v>263</v>
      </c>
      <c r="B27" s="391"/>
      <c r="C27" s="391"/>
      <c r="D27" s="391"/>
      <c r="E27" s="391"/>
      <c r="F27" s="391"/>
      <c r="G27" s="391"/>
      <c r="H27" s="391"/>
      <c r="I27" s="391"/>
      <c r="J27" s="391"/>
      <c r="K27" s="391"/>
      <c r="L27" s="391"/>
      <c r="M27" s="155">
        <v>300000000</v>
      </c>
      <c r="N27" s="156">
        <v>300000000</v>
      </c>
      <c r="O27" s="156"/>
      <c r="P27" s="157"/>
      <c r="Q27" s="157"/>
      <c r="R27" s="157"/>
      <c r="S27" s="157"/>
      <c r="T27" s="157"/>
      <c r="U27" s="157"/>
      <c r="V27" s="156"/>
      <c r="W27" s="157"/>
      <c r="X27" s="158"/>
    </row>
    <row r="28" spans="1:24" x14ac:dyDescent="0.2">
      <c r="A28" s="391" t="s">
        <v>264</v>
      </c>
      <c r="B28" s="391"/>
      <c r="C28" s="391"/>
      <c r="D28" s="391"/>
      <c r="E28" s="391"/>
      <c r="F28" s="391"/>
      <c r="G28" s="391"/>
      <c r="H28" s="391"/>
      <c r="I28" s="391"/>
      <c r="J28" s="391"/>
      <c r="K28" s="391"/>
      <c r="L28" s="391"/>
      <c r="M28" s="155">
        <f>SUM(M25:M27)</f>
        <v>22992158737</v>
      </c>
      <c r="N28" s="155">
        <f t="shared" ref="N28:X28" si="2">SUM(N25:N27)</f>
        <v>1437145037</v>
      </c>
      <c r="O28" s="155">
        <f t="shared" si="2"/>
        <v>4841888070</v>
      </c>
      <c r="P28" s="155">
        <f t="shared" si="2"/>
        <v>0</v>
      </c>
      <c r="Q28" s="155">
        <f t="shared" si="2"/>
        <v>0</v>
      </c>
      <c r="R28" s="155">
        <f t="shared" si="2"/>
        <v>0</v>
      </c>
      <c r="S28" s="155">
        <f t="shared" si="2"/>
        <v>0</v>
      </c>
      <c r="T28" s="155">
        <f t="shared" si="2"/>
        <v>4713125630</v>
      </c>
      <c r="U28" s="155">
        <f t="shared" si="2"/>
        <v>0</v>
      </c>
      <c r="V28" s="155">
        <f t="shared" si="2"/>
        <v>12000000000</v>
      </c>
      <c r="W28" s="155">
        <f t="shared" si="2"/>
        <v>0</v>
      </c>
      <c r="X28" s="155">
        <f t="shared" si="2"/>
        <v>0</v>
      </c>
    </row>
    <row r="29" spans="1:24" x14ac:dyDescent="0.2">
      <c r="M29" s="159">
        <f>+M24-M28</f>
        <v>22992158737</v>
      </c>
      <c r="N29" s="159">
        <f t="shared" ref="N29:X29" si="3">+N24-N28</f>
        <v>1437145037</v>
      </c>
      <c r="O29" s="159">
        <f t="shared" si="3"/>
        <v>4841888070</v>
      </c>
      <c r="P29" s="159">
        <f t="shared" si="3"/>
        <v>0</v>
      </c>
      <c r="Q29" s="159">
        <f t="shared" si="3"/>
        <v>0</v>
      </c>
      <c r="R29" s="159">
        <f t="shared" si="3"/>
        <v>0</v>
      </c>
      <c r="S29" s="159">
        <f t="shared" si="3"/>
        <v>0</v>
      </c>
      <c r="T29" s="159">
        <f t="shared" si="3"/>
        <v>4713125630</v>
      </c>
      <c r="U29" s="159">
        <f t="shared" si="3"/>
        <v>0</v>
      </c>
      <c r="V29" s="159">
        <f t="shared" si="3"/>
        <v>12000000000</v>
      </c>
      <c r="W29" s="159">
        <f t="shared" si="3"/>
        <v>0</v>
      </c>
      <c r="X29" s="159">
        <f t="shared" si="3"/>
        <v>0</v>
      </c>
    </row>
    <row r="47" spans="10:16" x14ac:dyDescent="0.2">
      <c r="J47" s="130"/>
      <c r="K47" s="160"/>
      <c r="L47" s="130"/>
      <c r="M47" s="130"/>
      <c r="N47" s="130"/>
      <c r="O47" s="130"/>
      <c r="P47" s="130"/>
    </row>
  </sheetData>
  <mergeCells count="20">
    <mergeCell ref="M7:M8"/>
    <mergeCell ref="N7:Q7"/>
    <mergeCell ref="A24:L24"/>
    <mergeCell ref="N6:X6"/>
    <mergeCell ref="A7:A8"/>
    <mergeCell ref="B7:B8"/>
    <mergeCell ref="C7:C8"/>
    <mergeCell ref="D7:D8"/>
    <mergeCell ref="E7:E8"/>
    <mergeCell ref="F7:F8"/>
    <mergeCell ref="G7:G8"/>
    <mergeCell ref="H7:H8"/>
    <mergeCell ref="I7:I8"/>
    <mergeCell ref="A25:L25"/>
    <mergeCell ref="A26:L26"/>
    <mergeCell ref="A27:L27"/>
    <mergeCell ref="A28:L28"/>
    <mergeCell ref="J7:J8"/>
    <mergeCell ref="K7:K8"/>
    <mergeCell ref="L7:L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C9" sqref="C9"/>
    </sheetView>
  </sheetViews>
  <sheetFormatPr baseColWidth="10" defaultRowHeight="15" x14ac:dyDescent="0.2"/>
  <cols>
    <col min="1" max="1" width="22.140625" style="164" customWidth="1"/>
    <col min="2" max="2" width="8.7109375" style="164" customWidth="1"/>
    <col min="3" max="3" width="17.5703125" style="164" customWidth="1"/>
    <col min="4" max="4" width="11.5703125" style="164" bestFit="1" customWidth="1"/>
    <col min="5" max="5" width="15.7109375" style="164" customWidth="1"/>
    <col min="6" max="6" width="11.42578125" style="164"/>
    <col min="7" max="7" width="19" style="164" customWidth="1"/>
    <col min="8" max="8" width="28.140625" style="164" customWidth="1"/>
    <col min="9" max="9" width="27.85546875" style="164" customWidth="1"/>
    <col min="10" max="10" width="27" style="164" customWidth="1"/>
    <col min="11" max="11" width="14.28515625" style="164" customWidth="1"/>
    <col min="12" max="12" width="26.28515625" style="164" customWidth="1"/>
    <col min="13" max="13" width="14.42578125" style="164" customWidth="1"/>
    <col min="14" max="14" width="14" style="164" bestFit="1" customWidth="1"/>
    <col min="15" max="19" width="11.42578125" style="164"/>
    <col min="20" max="20" width="15" style="164" customWidth="1"/>
    <col min="21" max="21" width="15.85546875" style="164" bestFit="1" customWidth="1"/>
    <col min="22" max="22" width="19.5703125" style="164" bestFit="1" customWidth="1"/>
    <col min="23" max="256" width="11.42578125" style="164"/>
    <col min="257" max="257" width="22.140625" style="164" customWidth="1"/>
    <col min="258" max="258" width="8.7109375" style="164" customWidth="1"/>
    <col min="259" max="259" width="17.5703125" style="164" customWidth="1"/>
    <col min="260" max="260" width="11.5703125" style="164" bestFit="1" customWidth="1"/>
    <col min="261" max="261" width="15.7109375" style="164" customWidth="1"/>
    <col min="262" max="262" width="11.42578125" style="164"/>
    <col min="263" max="263" width="19" style="164" customWidth="1"/>
    <col min="264" max="264" width="28.140625" style="164" customWidth="1"/>
    <col min="265" max="265" width="27.85546875" style="164" customWidth="1"/>
    <col min="266" max="266" width="27" style="164" customWidth="1"/>
    <col min="267" max="267" width="14.28515625" style="164" customWidth="1"/>
    <col min="268" max="268" width="26.28515625" style="164" customWidth="1"/>
    <col min="269" max="269" width="14.42578125" style="164" customWidth="1"/>
    <col min="270" max="270" width="14" style="164" bestFit="1" customWidth="1"/>
    <col min="271" max="275" width="11.42578125" style="164"/>
    <col min="276" max="276" width="15" style="164" customWidth="1"/>
    <col min="277" max="277" width="15.85546875" style="164" bestFit="1" customWidth="1"/>
    <col min="278" max="278" width="19.5703125" style="164" bestFit="1" customWidth="1"/>
    <col min="279" max="512" width="11.42578125" style="164"/>
    <col min="513" max="513" width="22.140625" style="164" customWidth="1"/>
    <col min="514" max="514" width="8.7109375" style="164" customWidth="1"/>
    <col min="515" max="515" width="17.5703125" style="164" customWidth="1"/>
    <col min="516" max="516" width="11.5703125" style="164" bestFit="1" customWidth="1"/>
    <col min="517" max="517" width="15.7109375" style="164" customWidth="1"/>
    <col min="518" max="518" width="11.42578125" style="164"/>
    <col min="519" max="519" width="19" style="164" customWidth="1"/>
    <col min="520" max="520" width="28.140625" style="164" customWidth="1"/>
    <col min="521" max="521" width="27.85546875" style="164" customWidth="1"/>
    <col min="522" max="522" width="27" style="164" customWidth="1"/>
    <col min="523" max="523" width="14.28515625" style="164" customWidth="1"/>
    <col min="524" max="524" width="26.28515625" style="164" customWidth="1"/>
    <col min="525" max="525" width="14.42578125" style="164" customWidth="1"/>
    <col min="526" max="526" width="14" style="164" bestFit="1" customWidth="1"/>
    <col min="527" max="531" width="11.42578125" style="164"/>
    <col min="532" max="532" width="15" style="164" customWidth="1"/>
    <col min="533" max="533" width="15.85546875" style="164" bestFit="1" customWidth="1"/>
    <col min="534" max="534" width="19.5703125" style="164" bestFit="1" customWidth="1"/>
    <col min="535" max="768" width="11.42578125" style="164"/>
    <col min="769" max="769" width="22.140625" style="164" customWidth="1"/>
    <col min="770" max="770" width="8.7109375" style="164" customWidth="1"/>
    <col min="771" max="771" width="17.5703125" style="164" customWidth="1"/>
    <col min="772" max="772" width="11.5703125" style="164" bestFit="1" customWidth="1"/>
    <col min="773" max="773" width="15.7109375" style="164" customWidth="1"/>
    <col min="774" max="774" width="11.42578125" style="164"/>
    <col min="775" max="775" width="19" style="164" customWidth="1"/>
    <col min="776" max="776" width="28.140625" style="164" customWidth="1"/>
    <col min="777" max="777" width="27.85546875" style="164" customWidth="1"/>
    <col min="778" max="778" width="27" style="164" customWidth="1"/>
    <col min="779" max="779" width="14.28515625" style="164" customWidth="1"/>
    <col min="780" max="780" width="26.28515625" style="164" customWidth="1"/>
    <col min="781" max="781" width="14.42578125" style="164" customWidth="1"/>
    <col min="782" max="782" width="14" style="164" bestFit="1" customWidth="1"/>
    <col min="783" max="787" width="11.42578125" style="164"/>
    <col min="788" max="788" width="15" style="164" customWidth="1"/>
    <col min="789" max="789" width="15.85546875" style="164" bestFit="1" customWidth="1"/>
    <col min="790" max="790" width="19.5703125" style="164" bestFit="1" customWidth="1"/>
    <col min="791" max="1024" width="11.42578125" style="164"/>
    <col min="1025" max="1025" width="22.140625" style="164" customWidth="1"/>
    <col min="1026" max="1026" width="8.7109375" style="164" customWidth="1"/>
    <col min="1027" max="1027" width="17.5703125" style="164" customWidth="1"/>
    <col min="1028" max="1028" width="11.5703125" style="164" bestFit="1" customWidth="1"/>
    <col min="1029" max="1029" width="15.7109375" style="164" customWidth="1"/>
    <col min="1030" max="1030" width="11.42578125" style="164"/>
    <col min="1031" max="1031" width="19" style="164" customWidth="1"/>
    <col min="1032" max="1032" width="28.140625" style="164" customWidth="1"/>
    <col min="1033" max="1033" width="27.85546875" style="164" customWidth="1"/>
    <col min="1034" max="1034" width="27" style="164" customWidth="1"/>
    <col min="1035" max="1035" width="14.28515625" style="164" customWidth="1"/>
    <col min="1036" max="1036" width="26.28515625" style="164" customWidth="1"/>
    <col min="1037" max="1037" width="14.42578125" style="164" customWidth="1"/>
    <col min="1038" max="1038" width="14" style="164" bestFit="1" customWidth="1"/>
    <col min="1039" max="1043" width="11.42578125" style="164"/>
    <col min="1044" max="1044" width="15" style="164" customWidth="1"/>
    <col min="1045" max="1045" width="15.85546875" style="164" bestFit="1" customWidth="1"/>
    <col min="1046" max="1046" width="19.5703125" style="164" bestFit="1" customWidth="1"/>
    <col min="1047" max="1280" width="11.42578125" style="164"/>
    <col min="1281" max="1281" width="22.140625" style="164" customWidth="1"/>
    <col min="1282" max="1282" width="8.7109375" style="164" customWidth="1"/>
    <col min="1283" max="1283" width="17.5703125" style="164" customWidth="1"/>
    <col min="1284" max="1284" width="11.5703125" style="164" bestFit="1" customWidth="1"/>
    <col min="1285" max="1285" width="15.7109375" style="164" customWidth="1"/>
    <col min="1286" max="1286" width="11.42578125" style="164"/>
    <col min="1287" max="1287" width="19" style="164" customWidth="1"/>
    <col min="1288" max="1288" width="28.140625" style="164" customWidth="1"/>
    <col min="1289" max="1289" width="27.85546875" style="164" customWidth="1"/>
    <col min="1290" max="1290" width="27" style="164" customWidth="1"/>
    <col min="1291" max="1291" width="14.28515625" style="164" customWidth="1"/>
    <col min="1292" max="1292" width="26.28515625" style="164" customWidth="1"/>
    <col min="1293" max="1293" width="14.42578125" style="164" customWidth="1"/>
    <col min="1294" max="1294" width="14" style="164" bestFit="1" customWidth="1"/>
    <col min="1295" max="1299" width="11.42578125" style="164"/>
    <col min="1300" max="1300" width="15" style="164" customWidth="1"/>
    <col min="1301" max="1301" width="15.85546875" style="164" bestFit="1" customWidth="1"/>
    <col min="1302" max="1302" width="19.5703125" style="164" bestFit="1" customWidth="1"/>
    <col min="1303" max="1536" width="11.42578125" style="164"/>
    <col min="1537" max="1537" width="22.140625" style="164" customWidth="1"/>
    <col min="1538" max="1538" width="8.7109375" style="164" customWidth="1"/>
    <col min="1539" max="1539" width="17.5703125" style="164" customWidth="1"/>
    <col min="1540" max="1540" width="11.5703125" style="164" bestFit="1" customWidth="1"/>
    <col min="1541" max="1541" width="15.7109375" style="164" customWidth="1"/>
    <col min="1542" max="1542" width="11.42578125" style="164"/>
    <col min="1543" max="1543" width="19" style="164" customWidth="1"/>
    <col min="1544" max="1544" width="28.140625" style="164" customWidth="1"/>
    <col min="1545" max="1545" width="27.85546875" style="164" customWidth="1"/>
    <col min="1546" max="1546" width="27" style="164" customWidth="1"/>
    <col min="1547" max="1547" width="14.28515625" style="164" customWidth="1"/>
    <col min="1548" max="1548" width="26.28515625" style="164" customWidth="1"/>
    <col min="1549" max="1549" width="14.42578125" style="164" customWidth="1"/>
    <col min="1550" max="1550" width="14" style="164" bestFit="1" customWidth="1"/>
    <col min="1551" max="1555" width="11.42578125" style="164"/>
    <col min="1556" max="1556" width="15" style="164" customWidth="1"/>
    <col min="1557" max="1557" width="15.85546875" style="164" bestFit="1" customWidth="1"/>
    <col min="1558" max="1558" width="19.5703125" style="164" bestFit="1" customWidth="1"/>
    <col min="1559" max="1792" width="11.42578125" style="164"/>
    <col min="1793" max="1793" width="22.140625" style="164" customWidth="1"/>
    <col min="1794" max="1794" width="8.7109375" style="164" customWidth="1"/>
    <col min="1795" max="1795" width="17.5703125" style="164" customWidth="1"/>
    <col min="1796" max="1796" width="11.5703125" style="164" bestFit="1" customWidth="1"/>
    <col min="1797" max="1797" width="15.7109375" style="164" customWidth="1"/>
    <col min="1798" max="1798" width="11.42578125" style="164"/>
    <col min="1799" max="1799" width="19" style="164" customWidth="1"/>
    <col min="1800" max="1800" width="28.140625" style="164" customWidth="1"/>
    <col min="1801" max="1801" width="27.85546875" style="164" customWidth="1"/>
    <col min="1802" max="1802" width="27" style="164" customWidth="1"/>
    <col min="1803" max="1803" width="14.28515625" style="164" customWidth="1"/>
    <col min="1804" max="1804" width="26.28515625" style="164" customWidth="1"/>
    <col min="1805" max="1805" width="14.42578125" style="164" customWidth="1"/>
    <col min="1806" max="1806" width="14" style="164" bestFit="1" customWidth="1"/>
    <col min="1807" max="1811" width="11.42578125" style="164"/>
    <col min="1812" max="1812" width="15" style="164" customWidth="1"/>
    <col min="1813" max="1813" width="15.85546875" style="164" bestFit="1" customWidth="1"/>
    <col min="1814" max="1814" width="19.5703125" style="164" bestFit="1" customWidth="1"/>
    <col min="1815" max="2048" width="11.42578125" style="164"/>
    <col min="2049" max="2049" width="22.140625" style="164" customWidth="1"/>
    <col min="2050" max="2050" width="8.7109375" style="164" customWidth="1"/>
    <col min="2051" max="2051" width="17.5703125" style="164" customWidth="1"/>
    <col min="2052" max="2052" width="11.5703125" style="164" bestFit="1" customWidth="1"/>
    <col min="2053" max="2053" width="15.7109375" style="164" customWidth="1"/>
    <col min="2054" max="2054" width="11.42578125" style="164"/>
    <col min="2055" max="2055" width="19" style="164" customWidth="1"/>
    <col min="2056" max="2056" width="28.140625" style="164" customWidth="1"/>
    <col min="2057" max="2057" width="27.85546875" style="164" customWidth="1"/>
    <col min="2058" max="2058" width="27" style="164" customWidth="1"/>
    <col min="2059" max="2059" width="14.28515625" style="164" customWidth="1"/>
    <col min="2060" max="2060" width="26.28515625" style="164" customWidth="1"/>
    <col min="2061" max="2061" width="14.42578125" style="164" customWidth="1"/>
    <col min="2062" max="2062" width="14" style="164" bestFit="1" customWidth="1"/>
    <col min="2063" max="2067" width="11.42578125" style="164"/>
    <col min="2068" max="2068" width="15" style="164" customWidth="1"/>
    <col min="2069" max="2069" width="15.85546875" style="164" bestFit="1" customWidth="1"/>
    <col min="2070" max="2070" width="19.5703125" style="164" bestFit="1" customWidth="1"/>
    <col min="2071" max="2304" width="11.42578125" style="164"/>
    <col min="2305" max="2305" width="22.140625" style="164" customWidth="1"/>
    <col min="2306" max="2306" width="8.7109375" style="164" customWidth="1"/>
    <col min="2307" max="2307" width="17.5703125" style="164" customWidth="1"/>
    <col min="2308" max="2308" width="11.5703125" style="164" bestFit="1" customWidth="1"/>
    <col min="2309" max="2309" width="15.7109375" style="164" customWidth="1"/>
    <col min="2310" max="2310" width="11.42578125" style="164"/>
    <col min="2311" max="2311" width="19" style="164" customWidth="1"/>
    <col min="2312" max="2312" width="28.140625" style="164" customWidth="1"/>
    <col min="2313" max="2313" width="27.85546875" style="164" customWidth="1"/>
    <col min="2314" max="2314" width="27" style="164" customWidth="1"/>
    <col min="2315" max="2315" width="14.28515625" style="164" customWidth="1"/>
    <col min="2316" max="2316" width="26.28515625" style="164" customWidth="1"/>
    <col min="2317" max="2317" width="14.42578125" style="164" customWidth="1"/>
    <col min="2318" max="2318" width="14" style="164" bestFit="1" customWidth="1"/>
    <col min="2319" max="2323" width="11.42578125" style="164"/>
    <col min="2324" max="2324" width="15" style="164" customWidth="1"/>
    <col min="2325" max="2325" width="15.85546875" style="164" bestFit="1" customWidth="1"/>
    <col min="2326" max="2326" width="19.5703125" style="164" bestFit="1" customWidth="1"/>
    <col min="2327" max="2560" width="11.42578125" style="164"/>
    <col min="2561" max="2561" width="22.140625" style="164" customWidth="1"/>
    <col min="2562" max="2562" width="8.7109375" style="164" customWidth="1"/>
    <col min="2563" max="2563" width="17.5703125" style="164" customWidth="1"/>
    <col min="2564" max="2564" width="11.5703125" style="164" bestFit="1" customWidth="1"/>
    <col min="2565" max="2565" width="15.7109375" style="164" customWidth="1"/>
    <col min="2566" max="2566" width="11.42578125" style="164"/>
    <col min="2567" max="2567" width="19" style="164" customWidth="1"/>
    <col min="2568" max="2568" width="28.140625" style="164" customWidth="1"/>
    <col min="2569" max="2569" width="27.85546875" style="164" customWidth="1"/>
    <col min="2570" max="2570" width="27" style="164" customWidth="1"/>
    <col min="2571" max="2571" width="14.28515625" style="164" customWidth="1"/>
    <col min="2572" max="2572" width="26.28515625" style="164" customWidth="1"/>
    <col min="2573" max="2573" width="14.42578125" style="164" customWidth="1"/>
    <col min="2574" max="2574" width="14" style="164" bestFit="1" customWidth="1"/>
    <col min="2575" max="2579" width="11.42578125" style="164"/>
    <col min="2580" max="2580" width="15" style="164" customWidth="1"/>
    <col min="2581" max="2581" width="15.85546875" style="164" bestFit="1" customWidth="1"/>
    <col min="2582" max="2582" width="19.5703125" style="164" bestFit="1" customWidth="1"/>
    <col min="2583" max="2816" width="11.42578125" style="164"/>
    <col min="2817" max="2817" width="22.140625" style="164" customWidth="1"/>
    <col min="2818" max="2818" width="8.7109375" style="164" customWidth="1"/>
    <col min="2819" max="2819" width="17.5703125" style="164" customWidth="1"/>
    <col min="2820" max="2820" width="11.5703125" style="164" bestFit="1" customWidth="1"/>
    <col min="2821" max="2821" width="15.7109375" style="164" customWidth="1"/>
    <col min="2822" max="2822" width="11.42578125" style="164"/>
    <col min="2823" max="2823" width="19" style="164" customWidth="1"/>
    <col min="2824" max="2824" width="28.140625" style="164" customWidth="1"/>
    <col min="2825" max="2825" width="27.85546875" style="164" customWidth="1"/>
    <col min="2826" max="2826" width="27" style="164" customWidth="1"/>
    <col min="2827" max="2827" width="14.28515625" style="164" customWidth="1"/>
    <col min="2828" max="2828" width="26.28515625" style="164" customWidth="1"/>
    <col min="2829" max="2829" width="14.42578125" style="164" customWidth="1"/>
    <col min="2830" max="2830" width="14" style="164" bestFit="1" customWidth="1"/>
    <col min="2831" max="2835" width="11.42578125" style="164"/>
    <col min="2836" max="2836" width="15" style="164" customWidth="1"/>
    <col min="2837" max="2837" width="15.85546875" style="164" bestFit="1" customWidth="1"/>
    <col min="2838" max="2838" width="19.5703125" style="164" bestFit="1" customWidth="1"/>
    <col min="2839" max="3072" width="11.42578125" style="164"/>
    <col min="3073" max="3073" width="22.140625" style="164" customWidth="1"/>
    <col min="3074" max="3074" width="8.7109375" style="164" customWidth="1"/>
    <col min="3075" max="3075" width="17.5703125" style="164" customWidth="1"/>
    <col min="3076" max="3076" width="11.5703125" style="164" bestFit="1" customWidth="1"/>
    <col min="3077" max="3077" width="15.7109375" style="164" customWidth="1"/>
    <col min="3078" max="3078" width="11.42578125" style="164"/>
    <col min="3079" max="3079" width="19" style="164" customWidth="1"/>
    <col min="3080" max="3080" width="28.140625" style="164" customWidth="1"/>
    <col min="3081" max="3081" width="27.85546875" style="164" customWidth="1"/>
    <col min="3082" max="3082" width="27" style="164" customWidth="1"/>
    <col min="3083" max="3083" width="14.28515625" style="164" customWidth="1"/>
    <col min="3084" max="3084" width="26.28515625" style="164" customWidth="1"/>
    <col min="3085" max="3085" width="14.42578125" style="164" customWidth="1"/>
    <col min="3086" max="3086" width="14" style="164" bestFit="1" customWidth="1"/>
    <col min="3087" max="3091" width="11.42578125" style="164"/>
    <col min="3092" max="3092" width="15" style="164" customWidth="1"/>
    <col min="3093" max="3093" width="15.85546875" style="164" bestFit="1" customWidth="1"/>
    <col min="3094" max="3094" width="19.5703125" style="164" bestFit="1" customWidth="1"/>
    <col min="3095" max="3328" width="11.42578125" style="164"/>
    <col min="3329" max="3329" width="22.140625" style="164" customWidth="1"/>
    <col min="3330" max="3330" width="8.7109375" style="164" customWidth="1"/>
    <col min="3331" max="3331" width="17.5703125" style="164" customWidth="1"/>
    <col min="3332" max="3332" width="11.5703125" style="164" bestFit="1" customWidth="1"/>
    <col min="3333" max="3333" width="15.7109375" style="164" customWidth="1"/>
    <col min="3334" max="3334" width="11.42578125" style="164"/>
    <col min="3335" max="3335" width="19" style="164" customWidth="1"/>
    <col min="3336" max="3336" width="28.140625" style="164" customWidth="1"/>
    <col min="3337" max="3337" width="27.85546875" style="164" customWidth="1"/>
    <col min="3338" max="3338" width="27" style="164" customWidth="1"/>
    <col min="3339" max="3339" width="14.28515625" style="164" customWidth="1"/>
    <col min="3340" max="3340" width="26.28515625" style="164" customWidth="1"/>
    <col min="3341" max="3341" width="14.42578125" style="164" customWidth="1"/>
    <col min="3342" max="3342" width="14" style="164" bestFit="1" customWidth="1"/>
    <col min="3343" max="3347" width="11.42578125" style="164"/>
    <col min="3348" max="3348" width="15" style="164" customWidth="1"/>
    <col min="3349" max="3349" width="15.85546875" style="164" bestFit="1" customWidth="1"/>
    <col min="3350" max="3350" width="19.5703125" style="164" bestFit="1" customWidth="1"/>
    <col min="3351" max="3584" width="11.42578125" style="164"/>
    <col min="3585" max="3585" width="22.140625" style="164" customWidth="1"/>
    <col min="3586" max="3586" width="8.7109375" style="164" customWidth="1"/>
    <col min="3587" max="3587" width="17.5703125" style="164" customWidth="1"/>
    <col min="3588" max="3588" width="11.5703125" style="164" bestFit="1" customWidth="1"/>
    <col min="3589" max="3589" width="15.7109375" style="164" customWidth="1"/>
    <col min="3590" max="3590" width="11.42578125" style="164"/>
    <col min="3591" max="3591" width="19" style="164" customWidth="1"/>
    <col min="3592" max="3592" width="28.140625" style="164" customWidth="1"/>
    <col min="3593" max="3593" width="27.85546875" style="164" customWidth="1"/>
    <col min="3594" max="3594" width="27" style="164" customWidth="1"/>
    <col min="3595" max="3595" width="14.28515625" style="164" customWidth="1"/>
    <col min="3596" max="3596" width="26.28515625" style="164" customWidth="1"/>
    <col min="3597" max="3597" width="14.42578125" style="164" customWidth="1"/>
    <col min="3598" max="3598" width="14" style="164" bestFit="1" customWidth="1"/>
    <col min="3599" max="3603" width="11.42578125" style="164"/>
    <col min="3604" max="3604" width="15" style="164" customWidth="1"/>
    <col min="3605" max="3605" width="15.85546875" style="164" bestFit="1" customWidth="1"/>
    <col min="3606" max="3606" width="19.5703125" style="164" bestFit="1" customWidth="1"/>
    <col min="3607" max="3840" width="11.42578125" style="164"/>
    <col min="3841" max="3841" width="22.140625" style="164" customWidth="1"/>
    <col min="3842" max="3842" width="8.7109375" style="164" customWidth="1"/>
    <col min="3843" max="3843" width="17.5703125" style="164" customWidth="1"/>
    <col min="3844" max="3844" width="11.5703125" style="164" bestFit="1" customWidth="1"/>
    <col min="3845" max="3845" width="15.7109375" style="164" customWidth="1"/>
    <col min="3846" max="3846" width="11.42578125" style="164"/>
    <col min="3847" max="3847" width="19" style="164" customWidth="1"/>
    <col min="3848" max="3848" width="28.140625" style="164" customWidth="1"/>
    <col min="3849" max="3849" width="27.85546875" style="164" customWidth="1"/>
    <col min="3850" max="3850" width="27" style="164" customWidth="1"/>
    <col min="3851" max="3851" width="14.28515625" style="164" customWidth="1"/>
    <col min="3852" max="3852" width="26.28515625" style="164" customWidth="1"/>
    <col min="3853" max="3853" width="14.42578125" style="164" customWidth="1"/>
    <col min="3854" max="3854" width="14" style="164" bestFit="1" customWidth="1"/>
    <col min="3855" max="3859" width="11.42578125" style="164"/>
    <col min="3860" max="3860" width="15" style="164" customWidth="1"/>
    <col min="3861" max="3861" width="15.85546875" style="164" bestFit="1" customWidth="1"/>
    <col min="3862" max="3862" width="19.5703125" style="164" bestFit="1" customWidth="1"/>
    <col min="3863" max="4096" width="11.42578125" style="164"/>
    <col min="4097" max="4097" width="22.140625" style="164" customWidth="1"/>
    <col min="4098" max="4098" width="8.7109375" style="164" customWidth="1"/>
    <col min="4099" max="4099" width="17.5703125" style="164" customWidth="1"/>
    <col min="4100" max="4100" width="11.5703125" style="164" bestFit="1" customWidth="1"/>
    <col min="4101" max="4101" width="15.7109375" style="164" customWidth="1"/>
    <col min="4102" max="4102" width="11.42578125" style="164"/>
    <col min="4103" max="4103" width="19" style="164" customWidth="1"/>
    <col min="4104" max="4104" width="28.140625" style="164" customWidth="1"/>
    <col min="4105" max="4105" width="27.85546875" style="164" customWidth="1"/>
    <col min="4106" max="4106" width="27" style="164" customWidth="1"/>
    <col min="4107" max="4107" width="14.28515625" style="164" customWidth="1"/>
    <col min="4108" max="4108" width="26.28515625" style="164" customWidth="1"/>
    <col min="4109" max="4109" width="14.42578125" style="164" customWidth="1"/>
    <col min="4110" max="4110" width="14" style="164" bestFit="1" customWidth="1"/>
    <col min="4111" max="4115" width="11.42578125" style="164"/>
    <col min="4116" max="4116" width="15" style="164" customWidth="1"/>
    <col min="4117" max="4117" width="15.85546875" style="164" bestFit="1" customWidth="1"/>
    <col min="4118" max="4118" width="19.5703125" style="164" bestFit="1" customWidth="1"/>
    <col min="4119" max="4352" width="11.42578125" style="164"/>
    <col min="4353" max="4353" width="22.140625" style="164" customWidth="1"/>
    <col min="4354" max="4354" width="8.7109375" style="164" customWidth="1"/>
    <col min="4355" max="4355" width="17.5703125" style="164" customWidth="1"/>
    <col min="4356" max="4356" width="11.5703125" style="164" bestFit="1" customWidth="1"/>
    <col min="4357" max="4357" width="15.7109375" style="164" customWidth="1"/>
    <col min="4358" max="4358" width="11.42578125" style="164"/>
    <col min="4359" max="4359" width="19" style="164" customWidth="1"/>
    <col min="4360" max="4360" width="28.140625" style="164" customWidth="1"/>
    <col min="4361" max="4361" width="27.85546875" style="164" customWidth="1"/>
    <col min="4362" max="4362" width="27" style="164" customWidth="1"/>
    <col min="4363" max="4363" width="14.28515625" style="164" customWidth="1"/>
    <col min="4364" max="4364" width="26.28515625" style="164" customWidth="1"/>
    <col min="4365" max="4365" width="14.42578125" style="164" customWidth="1"/>
    <col min="4366" max="4366" width="14" style="164" bestFit="1" customWidth="1"/>
    <col min="4367" max="4371" width="11.42578125" style="164"/>
    <col min="4372" max="4372" width="15" style="164" customWidth="1"/>
    <col min="4373" max="4373" width="15.85546875" style="164" bestFit="1" customWidth="1"/>
    <col min="4374" max="4374" width="19.5703125" style="164" bestFit="1" customWidth="1"/>
    <col min="4375" max="4608" width="11.42578125" style="164"/>
    <col min="4609" max="4609" width="22.140625" style="164" customWidth="1"/>
    <col min="4610" max="4610" width="8.7109375" style="164" customWidth="1"/>
    <col min="4611" max="4611" width="17.5703125" style="164" customWidth="1"/>
    <col min="4612" max="4612" width="11.5703125" style="164" bestFit="1" customWidth="1"/>
    <col min="4613" max="4613" width="15.7109375" style="164" customWidth="1"/>
    <col min="4614" max="4614" width="11.42578125" style="164"/>
    <col min="4615" max="4615" width="19" style="164" customWidth="1"/>
    <col min="4616" max="4616" width="28.140625" style="164" customWidth="1"/>
    <col min="4617" max="4617" width="27.85546875" style="164" customWidth="1"/>
    <col min="4618" max="4618" width="27" style="164" customWidth="1"/>
    <col min="4619" max="4619" width="14.28515625" style="164" customWidth="1"/>
    <col min="4620" max="4620" width="26.28515625" style="164" customWidth="1"/>
    <col min="4621" max="4621" width="14.42578125" style="164" customWidth="1"/>
    <col min="4622" max="4622" width="14" style="164" bestFit="1" customWidth="1"/>
    <col min="4623" max="4627" width="11.42578125" style="164"/>
    <col min="4628" max="4628" width="15" style="164" customWidth="1"/>
    <col min="4629" max="4629" width="15.85546875" style="164" bestFit="1" customWidth="1"/>
    <col min="4630" max="4630" width="19.5703125" style="164" bestFit="1" customWidth="1"/>
    <col min="4631" max="4864" width="11.42578125" style="164"/>
    <col min="4865" max="4865" width="22.140625" style="164" customWidth="1"/>
    <col min="4866" max="4866" width="8.7109375" style="164" customWidth="1"/>
    <col min="4867" max="4867" width="17.5703125" style="164" customWidth="1"/>
    <col min="4868" max="4868" width="11.5703125" style="164" bestFit="1" customWidth="1"/>
    <col min="4869" max="4869" width="15.7109375" style="164" customWidth="1"/>
    <col min="4870" max="4870" width="11.42578125" style="164"/>
    <col min="4871" max="4871" width="19" style="164" customWidth="1"/>
    <col min="4872" max="4872" width="28.140625" style="164" customWidth="1"/>
    <col min="4873" max="4873" width="27.85546875" style="164" customWidth="1"/>
    <col min="4874" max="4874" width="27" style="164" customWidth="1"/>
    <col min="4875" max="4875" width="14.28515625" style="164" customWidth="1"/>
    <col min="4876" max="4876" width="26.28515625" style="164" customWidth="1"/>
    <col min="4877" max="4877" width="14.42578125" style="164" customWidth="1"/>
    <col min="4878" max="4878" width="14" style="164" bestFit="1" customWidth="1"/>
    <col min="4879" max="4883" width="11.42578125" style="164"/>
    <col min="4884" max="4884" width="15" style="164" customWidth="1"/>
    <col min="4885" max="4885" width="15.85546875" style="164" bestFit="1" customWidth="1"/>
    <col min="4886" max="4886" width="19.5703125" style="164" bestFit="1" customWidth="1"/>
    <col min="4887" max="5120" width="11.42578125" style="164"/>
    <col min="5121" max="5121" width="22.140625" style="164" customWidth="1"/>
    <col min="5122" max="5122" width="8.7109375" style="164" customWidth="1"/>
    <col min="5123" max="5123" width="17.5703125" style="164" customWidth="1"/>
    <col min="5124" max="5124" width="11.5703125" style="164" bestFit="1" customWidth="1"/>
    <col min="5125" max="5125" width="15.7109375" style="164" customWidth="1"/>
    <col min="5126" max="5126" width="11.42578125" style="164"/>
    <col min="5127" max="5127" width="19" style="164" customWidth="1"/>
    <col min="5128" max="5128" width="28.140625" style="164" customWidth="1"/>
    <col min="5129" max="5129" width="27.85546875" style="164" customWidth="1"/>
    <col min="5130" max="5130" width="27" style="164" customWidth="1"/>
    <col min="5131" max="5131" width="14.28515625" style="164" customWidth="1"/>
    <col min="5132" max="5132" width="26.28515625" style="164" customWidth="1"/>
    <col min="5133" max="5133" width="14.42578125" style="164" customWidth="1"/>
    <col min="5134" max="5134" width="14" style="164" bestFit="1" customWidth="1"/>
    <col min="5135" max="5139" width="11.42578125" style="164"/>
    <col min="5140" max="5140" width="15" style="164" customWidth="1"/>
    <col min="5141" max="5141" width="15.85546875" style="164" bestFit="1" customWidth="1"/>
    <col min="5142" max="5142" width="19.5703125" style="164" bestFit="1" customWidth="1"/>
    <col min="5143" max="5376" width="11.42578125" style="164"/>
    <col min="5377" max="5377" width="22.140625" style="164" customWidth="1"/>
    <col min="5378" max="5378" width="8.7109375" style="164" customWidth="1"/>
    <col min="5379" max="5379" width="17.5703125" style="164" customWidth="1"/>
    <col min="5380" max="5380" width="11.5703125" style="164" bestFit="1" customWidth="1"/>
    <col min="5381" max="5381" width="15.7109375" style="164" customWidth="1"/>
    <col min="5382" max="5382" width="11.42578125" style="164"/>
    <col min="5383" max="5383" width="19" style="164" customWidth="1"/>
    <col min="5384" max="5384" width="28.140625" style="164" customWidth="1"/>
    <col min="5385" max="5385" width="27.85546875" style="164" customWidth="1"/>
    <col min="5386" max="5386" width="27" style="164" customWidth="1"/>
    <col min="5387" max="5387" width="14.28515625" style="164" customWidth="1"/>
    <col min="5388" max="5388" width="26.28515625" style="164" customWidth="1"/>
    <col min="5389" max="5389" width="14.42578125" style="164" customWidth="1"/>
    <col min="5390" max="5390" width="14" style="164" bestFit="1" customWidth="1"/>
    <col min="5391" max="5395" width="11.42578125" style="164"/>
    <col min="5396" max="5396" width="15" style="164" customWidth="1"/>
    <col min="5397" max="5397" width="15.85546875" style="164" bestFit="1" customWidth="1"/>
    <col min="5398" max="5398" width="19.5703125" style="164" bestFit="1" customWidth="1"/>
    <col min="5399" max="5632" width="11.42578125" style="164"/>
    <col min="5633" max="5633" width="22.140625" style="164" customWidth="1"/>
    <col min="5634" max="5634" width="8.7109375" style="164" customWidth="1"/>
    <col min="5635" max="5635" width="17.5703125" style="164" customWidth="1"/>
    <col min="5636" max="5636" width="11.5703125" style="164" bestFit="1" customWidth="1"/>
    <col min="5637" max="5637" width="15.7109375" style="164" customWidth="1"/>
    <col min="5638" max="5638" width="11.42578125" style="164"/>
    <col min="5639" max="5639" width="19" style="164" customWidth="1"/>
    <col min="5640" max="5640" width="28.140625" style="164" customWidth="1"/>
    <col min="5641" max="5641" width="27.85546875" style="164" customWidth="1"/>
    <col min="5642" max="5642" width="27" style="164" customWidth="1"/>
    <col min="5643" max="5643" width="14.28515625" style="164" customWidth="1"/>
    <col min="5644" max="5644" width="26.28515625" style="164" customWidth="1"/>
    <col min="5645" max="5645" width="14.42578125" style="164" customWidth="1"/>
    <col min="5646" max="5646" width="14" style="164" bestFit="1" customWidth="1"/>
    <col min="5647" max="5651" width="11.42578125" style="164"/>
    <col min="5652" max="5652" width="15" style="164" customWidth="1"/>
    <col min="5653" max="5653" width="15.85546875" style="164" bestFit="1" customWidth="1"/>
    <col min="5654" max="5654" width="19.5703125" style="164" bestFit="1" customWidth="1"/>
    <col min="5655" max="5888" width="11.42578125" style="164"/>
    <col min="5889" max="5889" width="22.140625" style="164" customWidth="1"/>
    <col min="5890" max="5890" width="8.7109375" style="164" customWidth="1"/>
    <col min="5891" max="5891" width="17.5703125" style="164" customWidth="1"/>
    <col min="5892" max="5892" width="11.5703125" style="164" bestFit="1" customWidth="1"/>
    <col min="5893" max="5893" width="15.7109375" style="164" customWidth="1"/>
    <col min="5894" max="5894" width="11.42578125" style="164"/>
    <col min="5895" max="5895" width="19" style="164" customWidth="1"/>
    <col min="5896" max="5896" width="28.140625" style="164" customWidth="1"/>
    <col min="5897" max="5897" width="27.85546875" style="164" customWidth="1"/>
    <col min="5898" max="5898" width="27" style="164" customWidth="1"/>
    <col min="5899" max="5899" width="14.28515625" style="164" customWidth="1"/>
    <col min="5900" max="5900" width="26.28515625" style="164" customWidth="1"/>
    <col min="5901" max="5901" width="14.42578125" style="164" customWidth="1"/>
    <col min="5902" max="5902" width="14" style="164" bestFit="1" customWidth="1"/>
    <col min="5903" max="5907" width="11.42578125" style="164"/>
    <col min="5908" max="5908" width="15" style="164" customWidth="1"/>
    <col min="5909" max="5909" width="15.85546875" style="164" bestFit="1" customWidth="1"/>
    <col min="5910" max="5910" width="19.5703125" style="164" bestFit="1" customWidth="1"/>
    <col min="5911" max="6144" width="11.42578125" style="164"/>
    <col min="6145" max="6145" width="22.140625" style="164" customWidth="1"/>
    <col min="6146" max="6146" width="8.7109375" style="164" customWidth="1"/>
    <col min="6147" max="6147" width="17.5703125" style="164" customWidth="1"/>
    <col min="6148" max="6148" width="11.5703125" style="164" bestFit="1" customWidth="1"/>
    <col min="6149" max="6149" width="15.7109375" style="164" customWidth="1"/>
    <col min="6150" max="6150" width="11.42578125" style="164"/>
    <col min="6151" max="6151" width="19" style="164" customWidth="1"/>
    <col min="6152" max="6152" width="28.140625" style="164" customWidth="1"/>
    <col min="6153" max="6153" width="27.85546875" style="164" customWidth="1"/>
    <col min="6154" max="6154" width="27" style="164" customWidth="1"/>
    <col min="6155" max="6155" width="14.28515625" style="164" customWidth="1"/>
    <col min="6156" max="6156" width="26.28515625" style="164" customWidth="1"/>
    <col min="6157" max="6157" width="14.42578125" style="164" customWidth="1"/>
    <col min="6158" max="6158" width="14" style="164" bestFit="1" customWidth="1"/>
    <col min="6159" max="6163" width="11.42578125" style="164"/>
    <col min="6164" max="6164" width="15" style="164" customWidth="1"/>
    <col min="6165" max="6165" width="15.85546875" style="164" bestFit="1" customWidth="1"/>
    <col min="6166" max="6166" width="19.5703125" style="164" bestFit="1" customWidth="1"/>
    <col min="6167" max="6400" width="11.42578125" style="164"/>
    <col min="6401" max="6401" width="22.140625" style="164" customWidth="1"/>
    <col min="6402" max="6402" width="8.7109375" style="164" customWidth="1"/>
    <col min="6403" max="6403" width="17.5703125" style="164" customWidth="1"/>
    <col min="6404" max="6404" width="11.5703125" style="164" bestFit="1" customWidth="1"/>
    <col min="6405" max="6405" width="15.7109375" style="164" customWidth="1"/>
    <col min="6406" max="6406" width="11.42578125" style="164"/>
    <col min="6407" max="6407" width="19" style="164" customWidth="1"/>
    <col min="6408" max="6408" width="28.140625" style="164" customWidth="1"/>
    <col min="6409" max="6409" width="27.85546875" style="164" customWidth="1"/>
    <col min="6410" max="6410" width="27" style="164" customWidth="1"/>
    <col min="6411" max="6411" width="14.28515625" style="164" customWidth="1"/>
    <col min="6412" max="6412" width="26.28515625" style="164" customWidth="1"/>
    <col min="6413" max="6413" width="14.42578125" style="164" customWidth="1"/>
    <col min="6414" max="6414" width="14" style="164" bestFit="1" customWidth="1"/>
    <col min="6415" max="6419" width="11.42578125" style="164"/>
    <col min="6420" max="6420" width="15" style="164" customWidth="1"/>
    <col min="6421" max="6421" width="15.85546875" style="164" bestFit="1" customWidth="1"/>
    <col min="6422" max="6422" width="19.5703125" style="164" bestFit="1" customWidth="1"/>
    <col min="6423" max="6656" width="11.42578125" style="164"/>
    <col min="6657" max="6657" width="22.140625" style="164" customWidth="1"/>
    <col min="6658" max="6658" width="8.7109375" style="164" customWidth="1"/>
    <col min="6659" max="6659" width="17.5703125" style="164" customWidth="1"/>
    <col min="6660" max="6660" width="11.5703125" style="164" bestFit="1" customWidth="1"/>
    <col min="6661" max="6661" width="15.7109375" style="164" customWidth="1"/>
    <col min="6662" max="6662" width="11.42578125" style="164"/>
    <col min="6663" max="6663" width="19" style="164" customWidth="1"/>
    <col min="6664" max="6664" width="28.140625" style="164" customWidth="1"/>
    <col min="6665" max="6665" width="27.85546875" style="164" customWidth="1"/>
    <col min="6666" max="6666" width="27" style="164" customWidth="1"/>
    <col min="6667" max="6667" width="14.28515625" style="164" customWidth="1"/>
    <col min="6668" max="6668" width="26.28515625" style="164" customWidth="1"/>
    <col min="6669" max="6669" width="14.42578125" style="164" customWidth="1"/>
    <col min="6670" max="6670" width="14" style="164" bestFit="1" customWidth="1"/>
    <col min="6671" max="6675" width="11.42578125" style="164"/>
    <col min="6676" max="6676" width="15" style="164" customWidth="1"/>
    <col min="6677" max="6677" width="15.85546875" style="164" bestFit="1" customWidth="1"/>
    <col min="6678" max="6678" width="19.5703125" style="164" bestFit="1" customWidth="1"/>
    <col min="6679" max="6912" width="11.42578125" style="164"/>
    <col min="6913" max="6913" width="22.140625" style="164" customWidth="1"/>
    <col min="6914" max="6914" width="8.7109375" style="164" customWidth="1"/>
    <col min="6915" max="6915" width="17.5703125" style="164" customWidth="1"/>
    <col min="6916" max="6916" width="11.5703125" style="164" bestFit="1" customWidth="1"/>
    <col min="6917" max="6917" width="15.7109375" style="164" customWidth="1"/>
    <col min="6918" max="6918" width="11.42578125" style="164"/>
    <col min="6919" max="6919" width="19" style="164" customWidth="1"/>
    <col min="6920" max="6920" width="28.140625" style="164" customWidth="1"/>
    <col min="6921" max="6921" width="27.85546875" style="164" customWidth="1"/>
    <col min="6922" max="6922" width="27" style="164" customWidth="1"/>
    <col min="6923" max="6923" width="14.28515625" style="164" customWidth="1"/>
    <col min="6924" max="6924" width="26.28515625" style="164" customWidth="1"/>
    <col min="6925" max="6925" width="14.42578125" style="164" customWidth="1"/>
    <col min="6926" max="6926" width="14" style="164" bestFit="1" customWidth="1"/>
    <col min="6927" max="6931" width="11.42578125" style="164"/>
    <col min="6932" max="6932" width="15" style="164" customWidth="1"/>
    <col min="6933" max="6933" width="15.85546875" style="164" bestFit="1" customWidth="1"/>
    <col min="6934" max="6934" width="19.5703125" style="164" bestFit="1" customWidth="1"/>
    <col min="6935" max="7168" width="11.42578125" style="164"/>
    <col min="7169" max="7169" width="22.140625" style="164" customWidth="1"/>
    <col min="7170" max="7170" width="8.7109375" style="164" customWidth="1"/>
    <col min="7171" max="7171" width="17.5703125" style="164" customWidth="1"/>
    <col min="7172" max="7172" width="11.5703125" style="164" bestFit="1" customWidth="1"/>
    <col min="7173" max="7173" width="15.7109375" style="164" customWidth="1"/>
    <col min="7174" max="7174" width="11.42578125" style="164"/>
    <col min="7175" max="7175" width="19" style="164" customWidth="1"/>
    <col min="7176" max="7176" width="28.140625" style="164" customWidth="1"/>
    <col min="7177" max="7177" width="27.85546875" style="164" customWidth="1"/>
    <col min="7178" max="7178" width="27" style="164" customWidth="1"/>
    <col min="7179" max="7179" width="14.28515625" style="164" customWidth="1"/>
    <col min="7180" max="7180" width="26.28515625" style="164" customWidth="1"/>
    <col min="7181" max="7181" width="14.42578125" style="164" customWidth="1"/>
    <col min="7182" max="7182" width="14" style="164" bestFit="1" customWidth="1"/>
    <col min="7183" max="7187" width="11.42578125" style="164"/>
    <col min="7188" max="7188" width="15" style="164" customWidth="1"/>
    <col min="7189" max="7189" width="15.85546875" style="164" bestFit="1" customWidth="1"/>
    <col min="7190" max="7190" width="19.5703125" style="164" bestFit="1" customWidth="1"/>
    <col min="7191" max="7424" width="11.42578125" style="164"/>
    <col min="7425" max="7425" width="22.140625" style="164" customWidth="1"/>
    <col min="7426" max="7426" width="8.7109375" style="164" customWidth="1"/>
    <col min="7427" max="7427" width="17.5703125" style="164" customWidth="1"/>
    <col min="7428" max="7428" width="11.5703125" style="164" bestFit="1" customWidth="1"/>
    <col min="7429" max="7429" width="15.7109375" style="164" customWidth="1"/>
    <col min="7430" max="7430" width="11.42578125" style="164"/>
    <col min="7431" max="7431" width="19" style="164" customWidth="1"/>
    <col min="7432" max="7432" width="28.140625" style="164" customWidth="1"/>
    <col min="7433" max="7433" width="27.85546875" style="164" customWidth="1"/>
    <col min="7434" max="7434" width="27" style="164" customWidth="1"/>
    <col min="7435" max="7435" width="14.28515625" style="164" customWidth="1"/>
    <col min="7436" max="7436" width="26.28515625" style="164" customWidth="1"/>
    <col min="7437" max="7437" width="14.42578125" style="164" customWidth="1"/>
    <col min="7438" max="7438" width="14" style="164" bestFit="1" customWidth="1"/>
    <col min="7439" max="7443" width="11.42578125" style="164"/>
    <col min="7444" max="7444" width="15" style="164" customWidth="1"/>
    <col min="7445" max="7445" width="15.85546875" style="164" bestFit="1" customWidth="1"/>
    <col min="7446" max="7446" width="19.5703125" style="164" bestFit="1" customWidth="1"/>
    <col min="7447" max="7680" width="11.42578125" style="164"/>
    <col min="7681" max="7681" width="22.140625" style="164" customWidth="1"/>
    <col min="7682" max="7682" width="8.7109375" style="164" customWidth="1"/>
    <col min="7683" max="7683" width="17.5703125" style="164" customWidth="1"/>
    <col min="7684" max="7684" width="11.5703125" style="164" bestFit="1" customWidth="1"/>
    <col min="7685" max="7685" width="15.7109375" style="164" customWidth="1"/>
    <col min="7686" max="7686" width="11.42578125" style="164"/>
    <col min="7687" max="7687" width="19" style="164" customWidth="1"/>
    <col min="7688" max="7688" width="28.140625" style="164" customWidth="1"/>
    <col min="7689" max="7689" width="27.85546875" style="164" customWidth="1"/>
    <col min="7690" max="7690" width="27" style="164" customWidth="1"/>
    <col min="7691" max="7691" width="14.28515625" style="164" customWidth="1"/>
    <col min="7692" max="7692" width="26.28515625" style="164" customWidth="1"/>
    <col min="7693" max="7693" width="14.42578125" style="164" customWidth="1"/>
    <col min="7694" max="7694" width="14" style="164" bestFit="1" customWidth="1"/>
    <col min="7695" max="7699" width="11.42578125" style="164"/>
    <col min="7700" max="7700" width="15" style="164" customWidth="1"/>
    <col min="7701" max="7701" width="15.85546875" style="164" bestFit="1" customWidth="1"/>
    <col min="7702" max="7702" width="19.5703125" style="164" bestFit="1" customWidth="1"/>
    <col min="7703" max="7936" width="11.42578125" style="164"/>
    <col min="7937" max="7937" width="22.140625" style="164" customWidth="1"/>
    <col min="7938" max="7938" width="8.7109375" style="164" customWidth="1"/>
    <col min="7939" max="7939" width="17.5703125" style="164" customWidth="1"/>
    <col min="7940" max="7940" width="11.5703125" style="164" bestFit="1" customWidth="1"/>
    <col min="7941" max="7941" width="15.7109375" style="164" customWidth="1"/>
    <col min="7942" max="7942" width="11.42578125" style="164"/>
    <col min="7943" max="7943" width="19" style="164" customWidth="1"/>
    <col min="7944" max="7944" width="28.140625" style="164" customWidth="1"/>
    <col min="7945" max="7945" width="27.85546875" style="164" customWidth="1"/>
    <col min="7946" max="7946" width="27" style="164" customWidth="1"/>
    <col min="7947" max="7947" width="14.28515625" style="164" customWidth="1"/>
    <col min="7948" max="7948" width="26.28515625" style="164" customWidth="1"/>
    <col min="7949" max="7949" width="14.42578125" style="164" customWidth="1"/>
    <col min="7950" max="7950" width="14" style="164" bestFit="1" customWidth="1"/>
    <col min="7951" max="7955" width="11.42578125" style="164"/>
    <col min="7956" max="7956" width="15" style="164" customWidth="1"/>
    <col min="7957" max="7957" width="15.85546875" style="164" bestFit="1" customWidth="1"/>
    <col min="7958" max="7958" width="19.5703125" style="164" bestFit="1" customWidth="1"/>
    <col min="7959" max="8192" width="11.42578125" style="164"/>
    <col min="8193" max="8193" width="22.140625" style="164" customWidth="1"/>
    <col min="8194" max="8194" width="8.7109375" style="164" customWidth="1"/>
    <col min="8195" max="8195" width="17.5703125" style="164" customWidth="1"/>
    <col min="8196" max="8196" width="11.5703125" style="164" bestFit="1" customWidth="1"/>
    <col min="8197" max="8197" width="15.7109375" style="164" customWidth="1"/>
    <col min="8198" max="8198" width="11.42578125" style="164"/>
    <col min="8199" max="8199" width="19" style="164" customWidth="1"/>
    <col min="8200" max="8200" width="28.140625" style="164" customWidth="1"/>
    <col min="8201" max="8201" width="27.85546875" style="164" customWidth="1"/>
    <col min="8202" max="8202" width="27" style="164" customWidth="1"/>
    <col min="8203" max="8203" width="14.28515625" style="164" customWidth="1"/>
    <col min="8204" max="8204" width="26.28515625" style="164" customWidth="1"/>
    <col min="8205" max="8205" width="14.42578125" style="164" customWidth="1"/>
    <col min="8206" max="8206" width="14" style="164" bestFit="1" customWidth="1"/>
    <col min="8207" max="8211" width="11.42578125" style="164"/>
    <col min="8212" max="8212" width="15" style="164" customWidth="1"/>
    <col min="8213" max="8213" width="15.85546875" style="164" bestFit="1" customWidth="1"/>
    <col min="8214" max="8214" width="19.5703125" style="164" bestFit="1" customWidth="1"/>
    <col min="8215" max="8448" width="11.42578125" style="164"/>
    <col min="8449" max="8449" width="22.140625" style="164" customWidth="1"/>
    <col min="8450" max="8450" width="8.7109375" style="164" customWidth="1"/>
    <col min="8451" max="8451" width="17.5703125" style="164" customWidth="1"/>
    <col min="8452" max="8452" width="11.5703125" style="164" bestFit="1" customWidth="1"/>
    <col min="8453" max="8453" width="15.7109375" style="164" customWidth="1"/>
    <col min="8454" max="8454" width="11.42578125" style="164"/>
    <col min="8455" max="8455" width="19" style="164" customWidth="1"/>
    <col min="8456" max="8456" width="28.140625" style="164" customWidth="1"/>
    <col min="8457" max="8457" width="27.85546875" style="164" customWidth="1"/>
    <col min="8458" max="8458" width="27" style="164" customWidth="1"/>
    <col min="8459" max="8459" width="14.28515625" style="164" customWidth="1"/>
    <col min="8460" max="8460" width="26.28515625" style="164" customWidth="1"/>
    <col min="8461" max="8461" width="14.42578125" style="164" customWidth="1"/>
    <col min="8462" max="8462" width="14" style="164" bestFit="1" customWidth="1"/>
    <col min="8463" max="8467" width="11.42578125" style="164"/>
    <col min="8468" max="8468" width="15" style="164" customWidth="1"/>
    <col min="8469" max="8469" width="15.85546875" style="164" bestFit="1" customWidth="1"/>
    <col min="8470" max="8470" width="19.5703125" style="164" bestFit="1" customWidth="1"/>
    <col min="8471" max="8704" width="11.42578125" style="164"/>
    <col min="8705" max="8705" width="22.140625" style="164" customWidth="1"/>
    <col min="8706" max="8706" width="8.7109375" style="164" customWidth="1"/>
    <col min="8707" max="8707" width="17.5703125" style="164" customWidth="1"/>
    <col min="8708" max="8708" width="11.5703125" style="164" bestFit="1" customWidth="1"/>
    <col min="8709" max="8709" width="15.7109375" style="164" customWidth="1"/>
    <col min="8710" max="8710" width="11.42578125" style="164"/>
    <col min="8711" max="8711" width="19" style="164" customWidth="1"/>
    <col min="8712" max="8712" width="28.140625" style="164" customWidth="1"/>
    <col min="8713" max="8713" width="27.85546875" style="164" customWidth="1"/>
    <col min="8714" max="8714" width="27" style="164" customWidth="1"/>
    <col min="8715" max="8715" width="14.28515625" style="164" customWidth="1"/>
    <col min="8716" max="8716" width="26.28515625" style="164" customWidth="1"/>
    <col min="8717" max="8717" width="14.42578125" style="164" customWidth="1"/>
    <col min="8718" max="8718" width="14" style="164" bestFit="1" customWidth="1"/>
    <col min="8719" max="8723" width="11.42578125" style="164"/>
    <col min="8724" max="8724" width="15" style="164" customWidth="1"/>
    <col min="8725" max="8725" width="15.85546875" style="164" bestFit="1" customWidth="1"/>
    <col min="8726" max="8726" width="19.5703125" style="164" bestFit="1" customWidth="1"/>
    <col min="8727" max="8960" width="11.42578125" style="164"/>
    <col min="8961" max="8961" width="22.140625" style="164" customWidth="1"/>
    <col min="8962" max="8962" width="8.7109375" style="164" customWidth="1"/>
    <col min="8963" max="8963" width="17.5703125" style="164" customWidth="1"/>
    <col min="8964" max="8964" width="11.5703125" style="164" bestFit="1" customWidth="1"/>
    <col min="8965" max="8965" width="15.7109375" style="164" customWidth="1"/>
    <col min="8966" max="8966" width="11.42578125" style="164"/>
    <col min="8967" max="8967" width="19" style="164" customWidth="1"/>
    <col min="8968" max="8968" width="28.140625" style="164" customWidth="1"/>
    <col min="8969" max="8969" width="27.85546875" style="164" customWidth="1"/>
    <col min="8970" max="8970" width="27" style="164" customWidth="1"/>
    <col min="8971" max="8971" width="14.28515625" style="164" customWidth="1"/>
    <col min="8972" max="8972" width="26.28515625" style="164" customWidth="1"/>
    <col min="8973" max="8973" width="14.42578125" style="164" customWidth="1"/>
    <col min="8974" max="8974" width="14" style="164" bestFit="1" customWidth="1"/>
    <col min="8975" max="8979" width="11.42578125" style="164"/>
    <col min="8980" max="8980" width="15" style="164" customWidth="1"/>
    <col min="8981" max="8981" width="15.85546875" style="164" bestFit="1" customWidth="1"/>
    <col min="8982" max="8982" width="19.5703125" style="164" bestFit="1" customWidth="1"/>
    <col min="8983" max="9216" width="11.42578125" style="164"/>
    <col min="9217" max="9217" width="22.140625" style="164" customWidth="1"/>
    <col min="9218" max="9218" width="8.7109375" style="164" customWidth="1"/>
    <col min="9219" max="9219" width="17.5703125" style="164" customWidth="1"/>
    <col min="9220" max="9220" width="11.5703125" style="164" bestFit="1" customWidth="1"/>
    <col min="9221" max="9221" width="15.7109375" style="164" customWidth="1"/>
    <col min="9222" max="9222" width="11.42578125" style="164"/>
    <col min="9223" max="9223" width="19" style="164" customWidth="1"/>
    <col min="9224" max="9224" width="28.140625" style="164" customWidth="1"/>
    <col min="9225" max="9225" width="27.85546875" style="164" customWidth="1"/>
    <col min="9226" max="9226" width="27" style="164" customWidth="1"/>
    <col min="9227" max="9227" width="14.28515625" style="164" customWidth="1"/>
    <col min="9228" max="9228" width="26.28515625" style="164" customWidth="1"/>
    <col min="9229" max="9229" width="14.42578125" style="164" customWidth="1"/>
    <col min="9230" max="9230" width="14" style="164" bestFit="1" customWidth="1"/>
    <col min="9231" max="9235" width="11.42578125" style="164"/>
    <col min="9236" max="9236" width="15" style="164" customWidth="1"/>
    <col min="9237" max="9237" width="15.85546875" style="164" bestFit="1" customWidth="1"/>
    <col min="9238" max="9238" width="19.5703125" style="164" bestFit="1" customWidth="1"/>
    <col min="9239" max="9472" width="11.42578125" style="164"/>
    <col min="9473" max="9473" width="22.140625" style="164" customWidth="1"/>
    <col min="9474" max="9474" width="8.7109375" style="164" customWidth="1"/>
    <col min="9475" max="9475" width="17.5703125" style="164" customWidth="1"/>
    <col min="9476" max="9476" width="11.5703125" style="164" bestFit="1" customWidth="1"/>
    <col min="9477" max="9477" width="15.7109375" style="164" customWidth="1"/>
    <col min="9478" max="9478" width="11.42578125" style="164"/>
    <col min="9479" max="9479" width="19" style="164" customWidth="1"/>
    <col min="9480" max="9480" width="28.140625" style="164" customWidth="1"/>
    <col min="9481" max="9481" width="27.85546875" style="164" customWidth="1"/>
    <col min="9482" max="9482" width="27" style="164" customWidth="1"/>
    <col min="9483" max="9483" width="14.28515625" style="164" customWidth="1"/>
    <col min="9484" max="9484" width="26.28515625" style="164" customWidth="1"/>
    <col min="9485" max="9485" width="14.42578125" style="164" customWidth="1"/>
    <col min="9486" max="9486" width="14" style="164" bestFit="1" customWidth="1"/>
    <col min="9487" max="9491" width="11.42578125" style="164"/>
    <col min="9492" max="9492" width="15" style="164" customWidth="1"/>
    <col min="9493" max="9493" width="15.85546875" style="164" bestFit="1" customWidth="1"/>
    <col min="9494" max="9494" width="19.5703125" style="164" bestFit="1" customWidth="1"/>
    <col min="9495" max="9728" width="11.42578125" style="164"/>
    <col min="9729" max="9729" width="22.140625" style="164" customWidth="1"/>
    <col min="9730" max="9730" width="8.7109375" style="164" customWidth="1"/>
    <col min="9731" max="9731" width="17.5703125" style="164" customWidth="1"/>
    <col min="9732" max="9732" width="11.5703125" style="164" bestFit="1" customWidth="1"/>
    <col min="9733" max="9733" width="15.7109375" style="164" customWidth="1"/>
    <col min="9734" max="9734" width="11.42578125" style="164"/>
    <col min="9735" max="9735" width="19" style="164" customWidth="1"/>
    <col min="9736" max="9736" width="28.140625" style="164" customWidth="1"/>
    <col min="9737" max="9737" width="27.85546875" style="164" customWidth="1"/>
    <col min="9738" max="9738" width="27" style="164" customWidth="1"/>
    <col min="9739" max="9739" width="14.28515625" style="164" customWidth="1"/>
    <col min="9740" max="9740" width="26.28515625" style="164" customWidth="1"/>
    <col min="9741" max="9741" width="14.42578125" style="164" customWidth="1"/>
    <col min="9742" max="9742" width="14" style="164" bestFit="1" customWidth="1"/>
    <col min="9743" max="9747" width="11.42578125" style="164"/>
    <col min="9748" max="9748" width="15" style="164" customWidth="1"/>
    <col min="9749" max="9749" width="15.85546875" style="164" bestFit="1" customWidth="1"/>
    <col min="9750" max="9750" width="19.5703125" style="164" bestFit="1" customWidth="1"/>
    <col min="9751" max="9984" width="11.42578125" style="164"/>
    <col min="9985" max="9985" width="22.140625" style="164" customWidth="1"/>
    <col min="9986" max="9986" width="8.7109375" style="164" customWidth="1"/>
    <col min="9987" max="9987" width="17.5703125" style="164" customWidth="1"/>
    <col min="9988" max="9988" width="11.5703125" style="164" bestFit="1" customWidth="1"/>
    <col min="9989" max="9989" width="15.7109375" style="164" customWidth="1"/>
    <col min="9990" max="9990" width="11.42578125" style="164"/>
    <col min="9991" max="9991" width="19" style="164" customWidth="1"/>
    <col min="9992" max="9992" width="28.140625" style="164" customWidth="1"/>
    <col min="9993" max="9993" width="27.85546875" style="164" customWidth="1"/>
    <col min="9994" max="9994" width="27" style="164" customWidth="1"/>
    <col min="9995" max="9995" width="14.28515625" style="164" customWidth="1"/>
    <col min="9996" max="9996" width="26.28515625" style="164" customWidth="1"/>
    <col min="9997" max="9997" width="14.42578125" style="164" customWidth="1"/>
    <col min="9998" max="9998" width="14" style="164" bestFit="1" customWidth="1"/>
    <col min="9999" max="10003" width="11.42578125" style="164"/>
    <col min="10004" max="10004" width="15" style="164" customWidth="1"/>
    <col min="10005" max="10005" width="15.85546875" style="164" bestFit="1" customWidth="1"/>
    <col min="10006" max="10006" width="19.5703125" style="164" bestFit="1" customWidth="1"/>
    <col min="10007" max="10240" width="11.42578125" style="164"/>
    <col min="10241" max="10241" width="22.140625" style="164" customWidth="1"/>
    <col min="10242" max="10242" width="8.7109375" style="164" customWidth="1"/>
    <col min="10243" max="10243" width="17.5703125" style="164" customWidth="1"/>
    <col min="10244" max="10244" width="11.5703125" style="164" bestFit="1" customWidth="1"/>
    <col min="10245" max="10245" width="15.7109375" style="164" customWidth="1"/>
    <col min="10246" max="10246" width="11.42578125" style="164"/>
    <col min="10247" max="10247" width="19" style="164" customWidth="1"/>
    <col min="10248" max="10248" width="28.140625" style="164" customWidth="1"/>
    <col min="10249" max="10249" width="27.85546875" style="164" customWidth="1"/>
    <col min="10250" max="10250" width="27" style="164" customWidth="1"/>
    <col min="10251" max="10251" width="14.28515625" style="164" customWidth="1"/>
    <col min="10252" max="10252" width="26.28515625" style="164" customWidth="1"/>
    <col min="10253" max="10253" width="14.42578125" style="164" customWidth="1"/>
    <col min="10254" max="10254" width="14" style="164" bestFit="1" customWidth="1"/>
    <col min="10255" max="10259" width="11.42578125" style="164"/>
    <col min="10260" max="10260" width="15" style="164" customWidth="1"/>
    <col min="10261" max="10261" width="15.85546875" style="164" bestFit="1" customWidth="1"/>
    <col min="10262" max="10262" width="19.5703125" style="164" bestFit="1" customWidth="1"/>
    <col min="10263" max="10496" width="11.42578125" style="164"/>
    <col min="10497" max="10497" width="22.140625" style="164" customWidth="1"/>
    <col min="10498" max="10498" width="8.7109375" style="164" customWidth="1"/>
    <col min="10499" max="10499" width="17.5703125" style="164" customWidth="1"/>
    <col min="10500" max="10500" width="11.5703125" style="164" bestFit="1" customWidth="1"/>
    <col min="10501" max="10501" width="15.7109375" style="164" customWidth="1"/>
    <col min="10502" max="10502" width="11.42578125" style="164"/>
    <col min="10503" max="10503" width="19" style="164" customWidth="1"/>
    <col min="10504" max="10504" width="28.140625" style="164" customWidth="1"/>
    <col min="10505" max="10505" width="27.85546875" style="164" customWidth="1"/>
    <col min="10506" max="10506" width="27" style="164" customWidth="1"/>
    <col min="10507" max="10507" width="14.28515625" style="164" customWidth="1"/>
    <col min="10508" max="10508" width="26.28515625" style="164" customWidth="1"/>
    <col min="10509" max="10509" width="14.42578125" style="164" customWidth="1"/>
    <col min="10510" max="10510" width="14" style="164" bestFit="1" customWidth="1"/>
    <col min="10511" max="10515" width="11.42578125" style="164"/>
    <col min="10516" max="10516" width="15" style="164" customWidth="1"/>
    <col min="10517" max="10517" width="15.85546875" style="164" bestFit="1" customWidth="1"/>
    <col min="10518" max="10518" width="19.5703125" style="164" bestFit="1" customWidth="1"/>
    <col min="10519" max="10752" width="11.42578125" style="164"/>
    <col min="10753" max="10753" width="22.140625" style="164" customWidth="1"/>
    <col min="10754" max="10754" width="8.7109375" style="164" customWidth="1"/>
    <col min="10755" max="10755" width="17.5703125" style="164" customWidth="1"/>
    <col min="10756" max="10756" width="11.5703125" style="164" bestFit="1" customWidth="1"/>
    <col min="10757" max="10757" width="15.7109375" style="164" customWidth="1"/>
    <col min="10758" max="10758" width="11.42578125" style="164"/>
    <col min="10759" max="10759" width="19" style="164" customWidth="1"/>
    <col min="10760" max="10760" width="28.140625" style="164" customWidth="1"/>
    <col min="10761" max="10761" width="27.85546875" style="164" customWidth="1"/>
    <col min="10762" max="10762" width="27" style="164" customWidth="1"/>
    <col min="10763" max="10763" width="14.28515625" style="164" customWidth="1"/>
    <col min="10764" max="10764" width="26.28515625" style="164" customWidth="1"/>
    <col min="10765" max="10765" width="14.42578125" style="164" customWidth="1"/>
    <col min="10766" max="10766" width="14" style="164" bestFit="1" customWidth="1"/>
    <col min="10767" max="10771" width="11.42578125" style="164"/>
    <col min="10772" max="10772" width="15" style="164" customWidth="1"/>
    <col min="10773" max="10773" width="15.85546875" style="164" bestFit="1" customWidth="1"/>
    <col min="10774" max="10774" width="19.5703125" style="164" bestFit="1" customWidth="1"/>
    <col min="10775" max="11008" width="11.42578125" style="164"/>
    <col min="11009" max="11009" width="22.140625" style="164" customWidth="1"/>
    <col min="11010" max="11010" width="8.7109375" style="164" customWidth="1"/>
    <col min="11011" max="11011" width="17.5703125" style="164" customWidth="1"/>
    <col min="11012" max="11012" width="11.5703125" style="164" bestFit="1" customWidth="1"/>
    <col min="11013" max="11013" width="15.7109375" style="164" customWidth="1"/>
    <col min="11014" max="11014" width="11.42578125" style="164"/>
    <col min="11015" max="11015" width="19" style="164" customWidth="1"/>
    <col min="11016" max="11016" width="28.140625" style="164" customWidth="1"/>
    <col min="11017" max="11017" width="27.85546875" style="164" customWidth="1"/>
    <col min="11018" max="11018" width="27" style="164" customWidth="1"/>
    <col min="11019" max="11019" width="14.28515625" style="164" customWidth="1"/>
    <col min="11020" max="11020" width="26.28515625" style="164" customWidth="1"/>
    <col min="11021" max="11021" width="14.42578125" style="164" customWidth="1"/>
    <col min="11022" max="11022" width="14" style="164" bestFit="1" customWidth="1"/>
    <col min="11023" max="11027" width="11.42578125" style="164"/>
    <col min="11028" max="11028" width="15" style="164" customWidth="1"/>
    <col min="11029" max="11029" width="15.85546875" style="164" bestFit="1" customWidth="1"/>
    <col min="11030" max="11030" width="19.5703125" style="164" bestFit="1" customWidth="1"/>
    <col min="11031" max="11264" width="11.42578125" style="164"/>
    <col min="11265" max="11265" width="22.140625" style="164" customWidth="1"/>
    <col min="11266" max="11266" width="8.7109375" style="164" customWidth="1"/>
    <col min="11267" max="11267" width="17.5703125" style="164" customWidth="1"/>
    <col min="11268" max="11268" width="11.5703125" style="164" bestFit="1" customWidth="1"/>
    <col min="11269" max="11269" width="15.7109375" style="164" customWidth="1"/>
    <col min="11270" max="11270" width="11.42578125" style="164"/>
    <col min="11271" max="11271" width="19" style="164" customWidth="1"/>
    <col min="11272" max="11272" width="28.140625" style="164" customWidth="1"/>
    <col min="11273" max="11273" width="27.85546875" style="164" customWidth="1"/>
    <col min="11274" max="11274" width="27" style="164" customWidth="1"/>
    <col min="11275" max="11275" width="14.28515625" style="164" customWidth="1"/>
    <col min="11276" max="11276" width="26.28515625" style="164" customWidth="1"/>
    <col min="11277" max="11277" width="14.42578125" style="164" customWidth="1"/>
    <col min="11278" max="11278" width="14" style="164" bestFit="1" customWidth="1"/>
    <col min="11279" max="11283" width="11.42578125" style="164"/>
    <col min="11284" max="11284" width="15" style="164" customWidth="1"/>
    <col min="11285" max="11285" width="15.85546875" style="164" bestFit="1" customWidth="1"/>
    <col min="11286" max="11286" width="19.5703125" style="164" bestFit="1" customWidth="1"/>
    <col min="11287" max="11520" width="11.42578125" style="164"/>
    <col min="11521" max="11521" width="22.140625" style="164" customWidth="1"/>
    <col min="11522" max="11522" width="8.7109375" style="164" customWidth="1"/>
    <col min="11523" max="11523" width="17.5703125" style="164" customWidth="1"/>
    <col min="11524" max="11524" width="11.5703125" style="164" bestFit="1" customWidth="1"/>
    <col min="11525" max="11525" width="15.7109375" style="164" customWidth="1"/>
    <col min="11526" max="11526" width="11.42578125" style="164"/>
    <col min="11527" max="11527" width="19" style="164" customWidth="1"/>
    <col min="11528" max="11528" width="28.140625" style="164" customWidth="1"/>
    <col min="11529" max="11529" width="27.85546875" style="164" customWidth="1"/>
    <col min="11530" max="11530" width="27" style="164" customWidth="1"/>
    <col min="11531" max="11531" width="14.28515625" style="164" customWidth="1"/>
    <col min="11532" max="11532" width="26.28515625" style="164" customWidth="1"/>
    <col min="11533" max="11533" width="14.42578125" style="164" customWidth="1"/>
    <col min="11534" max="11534" width="14" style="164" bestFit="1" customWidth="1"/>
    <col min="11535" max="11539" width="11.42578125" style="164"/>
    <col min="11540" max="11540" width="15" style="164" customWidth="1"/>
    <col min="11541" max="11541" width="15.85546875" style="164" bestFit="1" customWidth="1"/>
    <col min="11542" max="11542" width="19.5703125" style="164" bestFit="1" customWidth="1"/>
    <col min="11543" max="11776" width="11.42578125" style="164"/>
    <col min="11777" max="11777" width="22.140625" style="164" customWidth="1"/>
    <col min="11778" max="11778" width="8.7109375" style="164" customWidth="1"/>
    <col min="11779" max="11779" width="17.5703125" style="164" customWidth="1"/>
    <col min="11780" max="11780" width="11.5703125" style="164" bestFit="1" customWidth="1"/>
    <col min="11781" max="11781" width="15.7109375" style="164" customWidth="1"/>
    <col min="11782" max="11782" width="11.42578125" style="164"/>
    <col min="11783" max="11783" width="19" style="164" customWidth="1"/>
    <col min="11784" max="11784" width="28.140625" style="164" customWidth="1"/>
    <col min="11785" max="11785" width="27.85546875" style="164" customWidth="1"/>
    <col min="11786" max="11786" width="27" style="164" customWidth="1"/>
    <col min="11787" max="11787" width="14.28515625" style="164" customWidth="1"/>
    <col min="11788" max="11788" width="26.28515625" style="164" customWidth="1"/>
    <col min="11789" max="11789" width="14.42578125" style="164" customWidth="1"/>
    <col min="11790" max="11790" width="14" style="164" bestFit="1" customWidth="1"/>
    <col min="11791" max="11795" width="11.42578125" style="164"/>
    <col min="11796" max="11796" width="15" style="164" customWidth="1"/>
    <col min="11797" max="11797" width="15.85546875" style="164" bestFit="1" customWidth="1"/>
    <col min="11798" max="11798" width="19.5703125" style="164" bestFit="1" customWidth="1"/>
    <col min="11799" max="12032" width="11.42578125" style="164"/>
    <col min="12033" max="12033" width="22.140625" style="164" customWidth="1"/>
    <col min="12034" max="12034" width="8.7109375" style="164" customWidth="1"/>
    <col min="12035" max="12035" width="17.5703125" style="164" customWidth="1"/>
    <col min="12036" max="12036" width="11.5703125" style="164" bestFit="1" customWidth="1"/>
    <col min="12037" max="12037" width="15.7109375" style="164" customWidth="1"/>
    <col min="12038" max="12038" width="11.42578125" style="164"/>
    <col min="12039" max="12039" width="19" style="164" customWidth="1"/>
    <col min="12040" max="12040" width="28.140625" style="164" customWidth="1"/>
    <col min="12041" max="12041" width="27.85546875" style="164" customWidth="1"/>
    <col min="12042" max="12042" width="27" style="164" customWidth="1"/>
    <col min="12043" max="12043" width="14.28515625" style="164" customWidth="1"/>
    <col min="12044" max="12044" width="26.28515625" style="164" customWidth="1"/>
    <col min="12045" max="12045" width="14.42578125" style="164" customWidth="1"/>
    <col min="12046" max="12046" width="14" style="164" bestFit="1" customWidth="1"/>
    <col min="12047" max="12051" width="11.42578125" style="164"/>
    <col min="12052" max="12052" width="15" style="164" customWidth="1"/>
    <col min="12053" max="12053" width="15.85546875" style="164" bestFit="1" customWidth="1"/>
    <col min="12054" max="12054" width="19.5703125" style="164" bestFit="1" customWidth="1"/>
    <col min="12055" max="12288" width="11.42578125" style="164"/>
    <col min="12289" max="12289" width="22.140625" style="164" customWidth="1"/>
    <col min="12290" max="12290" width="8.7109375" style="164" customWidth="1"/>
    <col min="12291" max="12291" width="17.5703125" style="164" customWidth="1"/>
    <col min="12292" max="12292" width="11.5703125" style="164" bestFit="1" customWidth="1"/>
    <col min="12293" max="12293" width="15.7109375" style="164" customWidth="1"/>
    <col min="12294" max="12294" width="11.42578125" style="164"/>
    <col min="12295" max="12295" width="19" style="164" customWidth="1"/>
    <col min="12296" max="12296" width="28.140625" style="164" customWidth="1"/>
    <col min="12297" max="12297" width="27.85546875" style="164" customWidth="1"/>
    <col min="12298" max="12298" width="27" style="164" customWidth="1"/>
    <col min="12299" max="12299" width="14.28515625" style="164" customWidth="1"/>
    <col min="12300" max="12300" width="26.28515625" style="164" customWidth="1"/>
    <col min="12301" max="12301" width="14.42578125" style="164" customWidth="1"/>
    <col min="12302" max="12302" width="14" style="164" bestFit="1" customWidth="1"/>
    <col min="12303" max="12307" width="11.42578125" style="164"/>
    <col min="12308" max="12308" width="15" style="164" customWidth="1"/>
    <col min="12309" max="12309" width="15.85546875" style="164" bestFit="1" customWidth="1"/>
    <col min="12310" max="12310" width="19.5703125" style="164" bestFit="1" customWidth="1"/>
    <col min="12311" max="12544" width="11.42578125" style="164"/>
    <col min="12545" max="12545" width="22.140625" style="164" customWidth="1"/>
    <col min="12546" max="12546" width="8.7109375" style="164" customWidth="1"/>
    <col min="12547" max="12547" width="17.5703125" style="164" customWidth="1"/>
    <col min="12548" max="12548" width="11.5703125" style="164" bestFit="1" customWidth="1"/>
    <col min="12549" max="12549" width="15.7109375" style="164" customWidth="1"/>
    <col min="12550" max="12550" width="11.42578125" style="164"/>
    <col min="12551" max="12551" width="19" style="164" customWidth="1"/>
    <col min="12552" max="12552" width="28.140625" style="164" customWidth="1"/>
    <col min="12553" max="12553" width="27.85546875" style="164" customWidth="1"/>
    <col min="12554" max="12554" width="27" style="164" customWidth="1"/>
    <col min="12555" max="12555" width="14.28515625" style="164" customWidth="1"/>
    <col min="12556" max="12556" width="26.28515625" style="164" customWidth="1"/>
    <col min="12557" max="12557" width="14.42578125" style="164" customWidth="1"/>
    <col min="12558" max="12558" width="14" style="164" bestFit="1" customWidth="1"/>
    <col min="12559" max="12563" width="11.42578125" style="164"/>
    <col min="12564" max="12564" width="15" style="164" customWidth="1"/>
    <col min="12565" max="12565" width="15.85546875" style="164" bestFit="1" customWidth="1"/>
    <col min="12566" max="12566" width="19.5703125" style="164" bestFit="1" customWidth="1"/>
    <col min="12567" max="12800" width="11.42578125" style="164"/>
    <col min="12801" max="12801" width="22.140625" style="164" customWidth="1"/>
    <col min="12802" max="12802" width="8.7109375" style="164" customWidth="1"/>
    <col min="12803" max="12803" width="17.5703125" style="164" customWidth="1"/>
    <col min="12804" max="12804" width="11.5703125" style="164" bestFit="1" customWidth="1"/>
    <col min="12805" max="12805" width="15.7109375" style="164" customWidth="1"/>
    <col min="12806" max="12806" width="11.42578125" style="164"/>
    <col min="12807" max="12807" width="19" style="164" customWidth="1"/>
    <col min="12808" max="12808" width="28.140625" style="164" customWidth="1"/>
    <col min="12809" max="12809" width="27.85546875" style="164" customWidth="1"/>
    <col min="12810" max="12810" width="27" style="164" customWidth="1"/>
    <col min="12811" max="12811" width="14.28515625" style="164" customWidth="1"/>
    <col min="12812" max="12812" width="26.28515625" style="164" customWidth="1"/>
    <col min="12813" max="12813" width="14.42578125" style="164" customWidth="1"/>
    <col min="12814" max="12814" width="14" style="164" bestFit="1" customWidth="1"/>
    <col min="12815" max="12819" width="11.42578125" style="164"/>
    <col min="12820" max="12820" width="15" style="164" customWidth="1"/>
    <col min="12821" max="12821" width="15.85546875" style="164" bestFit="1" customWidth="1"/>
    <col min="12822" max="12822" width="19.5703125" style="164" bestFit="1" customWidth="1"/>
    <col min="12823" max="13056" width="11.42578125" style="164"/>
    <col min="13057" max="13057" width="22.140625" style="164" customWidth="1"/>
    <col min="13058" max="13058" width="8.7109375" style="164" customWidth="1"/>
    <col min="13059" max="13059" width="17.5703125" style="164" customWidth="1"/>
    <col min="13060" max="13060" width="11.5703125" style="164" bestFit="1" customWidth="1"/>
    <col min="13061" max="13061" width="15.7109375" style="164" customWidth="1"/>
    <col min="13062" max="13062" width="11.42578125" style="164"/>
    <col min="13063" max="13063" width="19" style="164" customWidth="1"/>
    <col min="13064" max="13064" width="28.140625" style="164" customWidth="1"/>
    <col min="13065" max="13065" width="27.85546875" style="164" customWidth="1"/>
    <col min="13066" max="13066" width="27" style="164" customWidth="1"/>
    <col min="13067" max="13067" width="14.28515625" style="164" customWidth="1"/>
    <col min="13068" max="13068" width="26.28515625" style="164" customWidth="1"/>
    <col min="13069" max="13069" width="14.42578125" style="164" customWidth="1"/>
    <col min="13070" max="13070" width="14" style="164" bestFit="1" customWidth="1"/>
    <col min="13071" max="13075" width="11.42578125" style="164"/>
    <col min="13076" max="13076" width="15" style="164" customWidth="1"/>
    <col min="13077" max="13077" width="15.85546875" style="164" bestFit="1" customWidth="1"/>
    <col min="13078" max="13078" width="19.5703125" style="164" bestFit="1" customWidth="1"/>
    <col min="13079" max="13312" width="11.42578125" style="164"/>
    <col min="13313" max="13313" width="22.140625" style="164" customWidth="1"/>
    <col min="13314" max="13314" width="8.7109375" style="164" customWidth="1"/>
    <col min="13315" max="13315" width="17.5703125" style="164" customWidth="1"/>
    <col min="13316" max="13316" width="11.5703125" style="164" bestFit="1" customWidth="1"/>
    <col min="13317" max="13317" width="15.7109375" style="164" customWidth="1"/>
    <col min="13318" max="13318" width="11.42578125" style="164"/>
    <col min="13319" max="13319" width="19" style="164" customWidth="1"/>
    <col min="13320" max="13320" width="28.140625" style="164" customWidth="1"/>
    <col min="13321" max="13321" width="27.85546875" style="164" customWidth="1"/>
    <col min="13322" max="13322" width="27" style="164" customWidth="1"/>
    <col min="13323" max="13323" width="14.28515625" style="164" customWidth="1"/>
    <col min="13324" max="13324" width="26.28515625" style="164" customWidth="1"/>
    <col min="13325" max="13325" width="14.42578125" style="164" customWidth="1"/>
    <col min="13326" max="13326" width="14" style="164" bestFit="1" customWidth="1"/>
    <col min="13327" max="13331" width="11.42578125" style="164"/>
    <col min="13332" max="13332" width="15" style="164" customWidth="1"/>
    <col min="13333" max="13333" width="15.85546875" style="164" bestFit="1" customWidth="1"/>
    <col min="13334" max="13334" width="19.5703125" style="164" bestFit="1" customWidth="1"/>
    <col min="13335" max="13568" width="11.42578125" style="164"/>
    <col min="13569" max="13569" width="22.140625" style="164" customWidth="1"/>
    <col min="13570" max="13570" width="8.7109375" style="164" customWidth="1"/>
    <col min="13571" max="13571" width="17.5703125" style="164" customWidth="1"/>
    <col min="13572" max="13572" width="11.5703125" style="164" bestFit="1" customWidth="1"/>
    <col min="13573" max="13573" width="15.7109375" style="164" customWidth="1"/>
    <col min="13574" max="13574" width="11.42578125" style="164"/>
    <col min="13575" max="13575" width="19" style="164" customWidth="1"/>
    <col min="13576" max="13576" width="28.140625" style="164" customWidth="1"/>
    <col min="13577" max="13577" width="27.85546875" style="164" customWidth="1"/>
    <col min="13578" max="13578" width="27" style="164" customWidth="1"/>
    <col min="13579" max="13579" width="14.28515625" style="164" customWidth="1"/>
    <col min="13580" max="13580" width="26.28515625" style="164" customWidth="1"/>
    <col min="13581" max="13581" width="14.42578125" style="164" customWidth="1"/>
    <col min="13582" max="13582" width="14" style="164" bestFit="1" customWidth="1"/>
    <col min="13583" max="13587" width="11.42578125" style="164"/>
    <col min="13588" max="13588" width="15" style="164" customWidth="1"/>
    <col min="13589" max="13589" width="15.85546875" style="164" bestFit="1" customWidth="1"/>
    <col min="13590" max="13590" width="19.5703125" style="164" bestFit="1" customWidth="1"/>
    <col min="13591" max="13824" width="11.42578125" style="164"/>
    <col min="13825" max="13825" width="22.140625" style="164" customWidth="1"/>
    <col min="13826" max="13826" width="8.7109375" style="164" customWidth="1"/>
    <col min="13827" max="13827" width="17.5703125" style="164" customWidth="1"/>
    <col min="13828" max="13828" width="11.5703125" style="164" bestFit="1" customWidth="1"/>
    <col min="13829" max="13829" width="15.7109375" style="164" customWidth="1"/>
    <col min="13830" max="13830" width="11.42578125" style="164"/>
    <col min="13831" max="13831" width="19" style="164" customWidth="1"/>
    <col min="13832" max="13832" width="28.140625" style="164" customWidth="1"/>
    <col min="13833" max="13833" width="27.85546875" style="164" customWidth="1"/>
    <col min="13834" max="13834" width="27" style="164" customWidth="1"/>
    <col min="13835" max="13835" width="14.28515625" style="164" customWidth="1"/>
    <col min="13836" max="13836" width="26.28515625" style="164" customWidth="1"/>
    <col min="13837" max="13837" width="14.42578125" style="164" customWidth="1"/>
    <col min="13838" max="13838" width="14" style="164" bestFit="1" customWidth="1"/>
    <col min="13839" max="13843" width="11.42578125" style="164"/>
    <col min="13844" max="13844" width="15" style="164" customWidth="1"/>
    <col min="13845" max="13845" width="15.85546875" style="164" bestFit="1" customWidth="1"/>
    <col min="13846" max="13846" width="19.5703125" style="164" bestFit="1" customWidth="1"/>
    <col min="13847" max="14080" width="11.42578125" style="164"/>
    <col min="14081" max="14081" width="22.140625" style="164" customWidth="1"/>
    <col min="14082" max="14082" width="8.7109375" style="164" customWidth="1"/>
    <col min="14083" max="14083" width="17.5703125" style="164" customWidth="1"/>
    <col min="14084" max="14084" width="11.5703125" style="164" bestFit="1" customWidth="1"/>
    <col min="14085" max="14085" width="15.7109375" style="164" customWidth="1"/>
    <col min="14086" max="14086" width="11.42578125" style="164"/>
    <col min="14087" max="14087" width="19" style="164" customWidth="1"/>
    <col min="14088" max="14088" width="28.140625" style="164" customWidth="1"/>
    <col min="14089" max="14089" width="27.85546875" style="164" customWidth="1"/>
    <col min="14090" max="14090" width="27" style="164" customWidth="1"/>
    <col min="14091" max="14091" width="14.28515625" style="164" customWidth="1"/>
    <col min="14092" max="14092" width="26.28515625" style="164" customWidth="1"/>
    <col min="14093" max="14093" width="14.42578125" style="164" customWidth="1"/>
    <col min="14094" max="14094" width="14" style="164" bestFit="1" customWidth="1"/>
    <col min="14095" max="14099" width="11.42578125" style="164"/>
    <col min="14100" max="14100" width="15" style="164" customWidth="1"/>
    <col min="14101" max="14101" width="15.85546875" style="164" bestFit="1" customWidth="1"/>
    <col min="14102" max="14102" width="19.5703125" style="164" bestFit="1" customWidth="1"/>
    <col min="14103" max="14336" width="11.42578125" style="164"/>
    <col min="14337" max="14337" width="22.140625" style="164" customWidth="1"/>
    <col min="14338" max="14338" width="8.7109375" style="164" customWidth="1"/>
    <col min="14339" max="14339" width="17.5703125" style="164" customWidth="1"/>
    <col min="14340" max="14340" width="11.5703125" style="164" bestFit="1" customWidth="1"/>
    <col min="14341" max="14341" width="15.7109375" style="164" customWidth="1"/>
    <col min="14342" max="14342" width="11.42578125" style="164"/>
    <col min="14343" max="14343" width="19" style="164" customWidth="1"/>
    <col min="14344" max="14344" width="28.140625" style="164" customWidth="1"/>
    <col min="14345" max="14345" width="27.85546875" style="164" customWidth="1"/>
    <col min="14346" max="14346" width="27" style="164" customWidth="1"/>
    <col min="14347" max="14347" width="14.28515625" style="164" customWidth="1"/>
    <col min="14348" max="14348" width="26.28515625" style="164" customWidth="1"/>
    <col min="14349" max="14349" width="14.42578125" style="164" customWidth="1"/>
    <col min="14350" max="14350" width="14" style="164" bestFit="1" customWidth="1"/>
    <col min="14351" max="14355" width="11.42578125" style="164"/>
    <col min="14356" max="14356" width="15" style="164" customWidth="1"/>
    <col min="14357" max="14357" width="15.85546875" style="164" bestFit="1" customWidth="1"/>
    <col min="14358" max="14358" width="19.5703125" style="164" bestFit="1" customWidth="1"/>
    <col min="14359" max="14592" width="11.42578125" style="164"/>
    <col min="14593" max="14593" width="22.140625" style="164" customWidth="1"/>
    <col min="14594" max="14594" width="8.7109375" style="164" customWidth="1"/>
    <col min="14595" max="14595" width="17.5703125" style="164" customWidth="1"/>
    <col min="14596" max="14596" width="11.5703125" style="164" bestFit="1" customWidth="1"/>
    <col min="14597" max="14597" width="15.7109375" style="164" customWidth="1"/>
    <col min="14598" max="14598" width="11.42578125" style="164"/>
    <col min="14599" max="14599" width="19" style="164" customWidth="1"/>
    <col min="14600" max="14600" width="28.140625" style="164" customWidth="1"/>
    <col min="14601" max="14601" width="27.85546875" style="164" customWidth="1"/>
    <col min="14602" max="14602" width="27" style="164" customWidth="1"/>
    <col min="14603" max="14603" width="14.28515625" style="164" customWidth="1"/>
    <col min="14604" max="14604" width="26.28515625" style="164" customWidth="1"/>
    <col min="14605" max="14605" width="14.42578125" style="164" customWidth="1"/>
    <col min="14606" max="14606" width="14" style="164" bestFit="1" customWidth="1"/>
    <col min="14607" max="14611" width="11.42578125" style="164"/>
    <col min="14612" max="14612" width="15" style="164" customWidth="1"/>
    <col min="14613" max="14613" width="15.85546875" style="164" bestFit="1" customWidth="1"/>
    <col min="14614" max="14614" width="19.5703125" style="164" bestFit="1" customWidth="1"/>
    <col min="14615" max="14848" width="11.42578125" style="164"/>
    <col min="14849" max="14849" width="22.140625" style="164" customWidth="1"/>
    <col min="14850" max="14850" width="8.7109375" style="164" customWidth="1"/>
    <col min="14851" max="14851" width="17.5703125" style="164" customWidth="1"/>
    <col min="14852" max="14852" width="11.5703125" style="164" bestFit="1" customWidth="1"/>
    <col min="14853" max="14853" width="15.7109375" style="164" customWidth="1"/>
    <col min="14854" max="14854" width="11.42578125" style="164"/>
    <col min="14855" max="14855" width="19" style="164" customWidth="1"/>
    <col min="14856" max="14856" width="28.140625" style="164" customWidth="1"/>
    <col min="14857" max="14857" width="27.85546875" style="164" customWidth="1"/>
    <col min="14858" max="14858" width="27" style="164" customWidth="1"/>
    <col min="14859" max="14859" width="14.28515625" style="164" customWidth="1"/>
    <col min="14860" max="14860" width="26.28515625" style="164" customWidth="1"/>
    <col min="14861" max="14861" width="14.42578125" style="164" customWidth="1"/>
    <col min="14862" max="14862" width="14" style="164" bestFit="1" customWidth="1"/>
    <col min="14863" max="14867" width="11.42578125" style="164"/>
    <col min="14868" max="14868" width="15" style="164" customWidth="1"/>
    <col min="14869" max="14869" width="15.85546875" style="164" bestFit="1" customWidth="1"/>
    <col min="14870" max="14870" width="19.5703125" style="164" bestFit="1" customWidth="1"/>
    <col min="14871" max="15104" width="11.42578125" style="164"/>
    <col min="15105" max="15105" width="22.140625" style="164" customWidth="1"/>
    <col min="15106" max="15106" width="8.7109375" style="164" customWidth="1"/>
    <col min="15107" max="15107" width="17.5703125" style="164" customWidth="1"/>
    <col min="15108" max="15108" width="11.5703125" style="164" bestFit="1" customWidth="1"/>
    <col min="15109" max="15109" width="15.7109375" style="164" customWidth="1"/>
    <col min="15110" max="15110" width="11.42578125" style="164"/>
    <col min="15111" max="15111" width="19" style="164" customWidth="1"/>
    <col min="15112" max="15112" width="28.140625" style="164" customWidth="1"/>
    <col min="15113" max="15113" width="27.85546875" style="164" customWidth="1"/>
    <col min="15114" max="15114" width="27" style="164" customWidth="1"/>
    <col min="15115" max="15115" width="14.28515625" style="164" customWidth="1"/>
    <col min="15116" max="15116" width="26.28515625" style="164" customWidth="1"/>
    <col min="15117" max="15117" width="14.42578125" style="164" customWidth="1"/>
    <col min="15118" max="15118" width="14" style="164" bestFit="1" customWidth="1"/>
    <col min="15119" max="15123" width="11.42578125" style="164"/>
    <col min="15124" max="15124" width="15" style="164" customWidth="1"/>
    <col min="15125" max="15125" width="15.85546875" style="164" bestFit="1" customWidth="1"/>
    <col min="15126" max="15126" width="19.5703125" style="164" bestFit="1" customWidth="1"/>
    <col min="15127" max="15360" width="11.42578125" style="164"/>
    <col min="15361" max="15361" width="22.140625" style="164" customWidth="1"/>
    <col min="15362" max="15362" width="8.7109375" style="164" customWidth="1"/>
    <col min="15363" max="15363" width="17.5703125" style="164" customWidth="1"/>
    <col min="15364" max="15364" width="11.5703125" style="164" bestFit="1" customWidth="1"/>
    <col min="15365" max="15365" width="15.7109375" style="164" customWidth="1"/>
    <col min="15366" max="15366" width="11.42578125" style="164"/>
    <col min="15367" max="15367" width="19" style="164" customWidth="1"/>
    <col min="15368" max="15368" width="28.140625" style="164" customWidth="1"/>
    <col min="15369" max="15369" width="27.85546875" style="164" customWidth="1"/>
    <col min="15370" max="15370" width="27" style="164" customWidth="1"/>
    <col min="15371" max="15371" width="14.28515625" style="164" customWidth="1"/>
    <col min="15372" max="15372" width="26.28515625" style="164" customWidth="1"/>
    <col min="15373" max="15373" width="14.42578125" style="164" customWidth="1"/>
    <col min="15374" max="15374" width="14" style="164" bestFit="1" customWidth="1"/>
    <col min="15375" max="15379" width="11.42578125" style="164"/>
    <col min="15380" max="15380" width="15" style="164" customWidth="1"/>
    <col min="15381" max="15381" width="15.85546875" style="164" bestFit="1" customWidth="1"/>
    <col min="15382" max="15382" width="19.5703125" style="164" bestFit="1" customWidth="1"/>
    <col min="15383" max="15616" width="11.42578125" style="164"/>
    <col min="15617" max="15617" width="22.140625" style="164" customWidth="1"/>
    <col min="15618" max="15618" width="8.7109375" style="164" customWidth="1"/>
    <col min="15619" max="15619" width="17.5703125" style="164" customWidth="1"/>
    <col min="15620" max="15620" width="11.5703125" style="164" bestFit="1" customWidth="1"/>
    <col min="15621" max="15621" width="15.7109375" style="164" customWidth="1"/>
    <col min="15622" max="15622" width="11.42578125" style="164"/>
    <col min="15623" max="15623" width="19" style="164" customWidth="1"/>
    <col min="15624" max="15624" width="28.140625" style="164" customWidth="1"/>
    <col min="15625" max="15625" width="27.85546875" style="164" customWidth="1"/>
    <col min="15626" max="15626" width="27" style="164" customWidth="1"/>
    <col min="15627" max="15627" width="14.28515625" style="164" customWidth="1"/>
    <col min="15628" max="15628" width="26.28515625" style="164" customWidth="1"/>
    <col min="15629" max="15629" width="14.42578125" style="164" customWidth="1"/>
    <col min="15630" max="15630" width="14" style="164" bestFit="1" customWidth="1"/>
    <col min="15631" max="15635" width="11.42578125" style="164"/>
    <col min="15636" max="15636" width="15" style="164" customWidth="1"/>
    <col min="15637" max="15637" width="15.85546875" style="164" bestFit="1" customWidth="1"/>
    <col min="15638" max="15638" width="19.5703125" style="164" bestFit="1" customWidth="1"/>
    <col min="15639" max="15872" width="11.42578125" style="164"/>
    <col min="15873" max="15873" width="22.140625" style="164" customWidth="1"/>
    <col min="15874" max="15874" width="8.7109375" style="164" customWidth="1"/>
    <col min="15875" max="15875" width="17.5703125" style="164" customWidth="1"/>
    <col min="15876" max="15876" width="11.5703125" style="164" bestFit="1" customWidth="1"/>
    <col min="15877" max="15877" width="15.7109375" style="164" customWidth="1"/>
    <col min="15878" max="15878" width="11.42578125" style="164"/>
    <col min="15879" max="15879" width="19" style="164" customWidth="1"/>
    <col min="15880" max="15880" width="28.140625" style="164" customWidth="1"/>
    <col min="15881" max="15881" width="27.85546875" style="164" customWidth="1"/>
    <col min="15882" max="15882" width="27" style="164" customWidth="1"/>
    <col min="15883" max="15883" width="14.28515625" style="164" customWidth="1"/>
    <col min="15884" max="15884" width="26.28515625" style="164" customWidth="1"/>
    <col min="15885" max="15885" width="14.42578125" style="164" customWidth="1"/>
    <col min="15886" max="15886" width="14" style="164" bestFit="1" customWidth="1"/>
    <col min="15887" max="15891" width="11.42578125" style="164"/>
    <col min="15892" max="15892" width="15" style="164" customWidth="1"/>
    <col min="15893" max="15893" width="15.85546875" style="164" bestFit="1" customWidth="1"/>
    <col min="15894" max="15894" width="19.5703125" style="164" bestFit="1" customWidth="1"/>
    <col min="15895" max="16128" width="11.42578125" style="164"/>
    <col min="16129" max="16129" width="22.140625" style="164" customWidth="1"/>
    <col min="16130" max="16130" width="8.7109375" style="164" customWidth="1"/>
    <col min="16131" max="16131" width="17.5703125" style="164" customWidth="1"/>
    <col min="16132" max="16132" width="11.5703125" style="164" bestFit="1" customWidth="1"/>
    <col min="16133" max="16133" width="15.7109375" style="164" customWidth="1"/>
    <col min="16134" max="16134" width="11.42578125" style="164"/>
    <col min="16135" max="16135" width="19" style="164" customWidth="1"/>
    <col min="16136" max="16136" width="28.140625" style="164" customWidth="1"/>
    <col min="16137" max="16137" width="27.85546875" style="164" customWidth="1"/>
    <col min="16138" max="16138" width="27" style="164" customWidth="1"/>
    <col min="16139" max="16139" width="14.28515625" style="164" customWidth="1"/>
    <col min="16140" max="16140" width="26.28515625" style="164" customWidth="1"/>
    <col min="16141" max="16141" width="14.42578125" style="164" customWidth="1"/>
    <col min="16142" max="16142" width="14" style="164" bestFit="1" customWidth="1"/>
    <col min="16143" max="16147" width="11.42578125" style="164"/>
    <col min="16148" max="16148" width="15" style="164" customWidth="1"/>
    <col min="16149" max="16149" width="15.85546875" style="164" bestFit="1" customWidth="1"/>
    <col min="16150" max="16150" width="19.5703125" style="164" bestFit="1" customWidth="1"/>
    <col min="16151" max="16384" width="11.42578125" style="164"/>
  </cols>
  <sheetData>
    <row r="1" spans="1:22" ht="15.75" x14ac:dyDescent="0.25">
      <c r="A1" s="60" t="s">
        <v>0</v>
      </c>
      <c r="B1" s="60"/>
      <c r="C1" s="60"/>
      <c r="D1" s="60"/>
      <c r="E1" s="60"/>
      <c r="F1" s="60"/>
      <c r="G1" s="60"/>
      <c r="H1" s="60"/>
      <c r="I1" s="60"/>
      <c r="J1" s="60"/>
      <c r="K1" s="60"/>
      <c r="L1" s="60"/>
      <c r="M1" s="60"/>
      <c r="N1" s="60"/>
      <c r="O1" s="60"/>
      <c r="P1" s="60"/>
      <c r="Q1" s="60"/>
      <c r="R1" s="60"/>
      <c r="S1" s="60"/>
      <c r="T1" s="60"/>
      <c r="U1" s="60"/>
      <c r="V1" s="60"/>
    </row>
    <row r="2" spans="1:22" ht="15.75" x14ac:dyDescent="0.25">
      <c r="A2" s="60" t="s">
        <v>182</v>
      </c>
      <c r="B2" s="60"/>
      <c r="C2" s="60"/>
      <c r="D2" s="60"/>
      <c r="E2" s="60"/>
      <c r="F2" s="60"/>
      <c r="G2" s="60"/>
      <c r="H2" s="60"/>
      <c r="I2" s="60"/>
      <c r="J2" s="60"/>
      <c r="K2" s="60"/>
      <c r="L2" s="60"/>
      <c r="M2" s="60"/>
      <c r="N2" s="60"/>
      <c r="O2" s="60"/>
      <c r="P2" s="60"/>
      <c r="Q2" s="60"/>
      <c r="R2" s="60"/>
      <c r="S2" s="60"/>
      <c r="T2" s="60"/>
      <c r="U2" s="60"/>
      <c r="V2" s="60"/>
    </row>
    <row r="3" spans="1:22" ht="15.75" x14ac:dyDescent="0.25">
      <c r="A3" s="165" t="s">
        <v>265</v>
      </c>
      <c r="B3" s="60"/>
      <c r="C3" s="60"/>
      <c r="D3" s="60"/>
      <c r="E3" s="60"/>
      <c r="F3" s="60"/>
      <c r="G3" s="60"/>
      <c r="H3" s="60"/>
      <c r="I3" s="60"/>
      <c r="J3" s="60"/>
      <c r="K3" s="60"/>
      <c r="L3" s="60"/>
      <c r="M3" s="60"/>
      <c r="N3" s="60"/>
      <c r="O3" s="60"/>
      <c r="P3" s="60"/>
      <c r="Q3" s="60"/>
      <c r="R3" s="60"/>
      <c r="S3" s="60"/>
      <c r="T3" s="60"/>
      <c r="U3" s="60"/>
      <c r="V3" s="60"/>
    </row>
    <row r="4" spans="1:22" ht="15.75" x14ac:dyDescent="0.25">
      <c r="A4" s="60" t="s">
        <v>2</v>
      </c>
      <c r="B4" s="60"/>
      <c r="C4" s="60"/>
      <c r="D4" s="60"/>
      <c r="E4" s="60"/>
      <c r="F4" s="60"/>
      <c r="G4" s="60"/>
      <c r="H4" s="60"/>
      <c r="I4" s="60"/>
      <c r="J4" s="60"/>
      <c r="K4" s="60"/>
      <c r="L4" s="60"/>
      <c r="M4" s="60"/>
      <c r="N4" s="60"/>
      <c r="O4" s="60"/>
      <c r="P4" s="60"/>
      <c r="Q4" s="60"/>
      <c r="R4" s="60"/>
      <c r="S4" s="60"/>
      <c r="T4" s="60"/>
      <c r="U4" s="60"/>
      <c r="V4" s="60"/>
    </row>
    <row r="6" spans="1:22" ht="16.5" thickBot="1" x14ac:dyDescent="0.3">
      <c r="A6" s="368" t="s">
        <v>3</v>
      </c>
      <c r="B6" s="369"/>
      <c r="C6" s="369"/>
      <c r="D6" s="369"/>
      <c r="E6" s="369"/>
      <c r="F6" s="369"/>
      <c r="G6" s="369"/>
      <c r="H6" s="369"/>
      <c r="I6" s="370"/>
      <c r="J6" s="166"/>
      <c r="K6" s="166"/>
      <c r="L6" s="166"/>
      <c r="M6" s="371" t="s">
        <v>4</v>
      </c>
      <c r="N6" s="371"/>
      <c r="O6" s="371"/>
      <c r="P6" s="371"/>
      <c r="Q6" s="371"/>
      <c r="R6" s="371"/>
      <c r="S6" s="371"/>
      <c r="T6" s="371"/>
      <c r="U6" s="371"/>
      <c r="V6" s="372"/>
    </row>
    <row r="7" spans="1:22" ht="16.5" thickBot="1" x14ac:dyDescent="0.3">
      <c r="A7" s="394" t="s">
        <v>5</v>
      </c>
      <c r="B7" s="394" t="s">
        <v>6</v>
      </c>
      <c r="C7" s="394" t="s">
        <v>7</v>
      </c>
      <c r="D7" s="356" t="s">
        <v>8</v>
      </c>
      <c r="E7" s="356" t="s">
        <v>9</v>
      </c>
      <c r="F7" s="356" t="s">
        <v>10</v>
      </c>
      <c r="G7" s="356" t="s">
        <v>11</v>
      </c>
      <c r="H7" s="167"/>
      <c r="I7" s="356" t="s">
        <v>12</v>
      </c>
      <c r="J7" s="356" t="s">
        <v>13</v>
      </c>
      <c r="K7" s="356" t="s">
        <v>14</v>
      </c>
      <c r="L7" s="379" t="s">
        <v>15</v>
      </c>
      <c r="M7" s="375" t="s">
        <v>16</v>
      </c>
      <c r="N7" s="376"/>
      <c r="O7" s="377"/>
      <c r="P7" s="378"/>
      <c r="Q7" s="66" t="s">
        <v>17</v>
      </c>
      <c r="R7" s="67"/>
      <c r="S7" s="67"/>
      <c r="T7" s="67"/>
      <c r="U7" s="68"/>
      <c r="V7" s="168"/>
    </row>
    <row r="8" spans="1:22" s="63" customFormat="1" ht="94.5" x14ac:dyDescent="0.2">
      <c r="A8" s="395"/>
      <c r="B8" s="395"/>
      <c r="C8" s="395"/>
      <c r="D8" s="357"/>
      <c r="E8" s="357"/>
      <c r="F8" s="357"/>
      <c r="G8" s="357"/>
      <c r="H8" s="70" t="s">
        <v>18</v>
      </c>
      <c r="I8" s="357"/>
      <c r="J8" s="357"/>
      <c r="K8" s="357"/>
      <c r="L8" s="357"/>
      <c r="M8" s="71" t="s">
        <v>19</v>
      </c>
      <c r="N8" s="71" t="s">
        <v>20</v>
      </c>
      <c r="O8" s="71" t="s">
        <v>21</v>
      </c>
      <c r="P8" s="71" t="s">
        <v>22</v>
      </c>
      <c r="Q8" s="70" t="s">
        <v>23</v>
      </c>
      <c r="R8" s="70" t="s">
        <v>24</v>
      </c>
      <c r="S8" s="72" t="s">
        <v>25</v>
      </c>
      <c r="T8" s="73" t="s">
        <v>26</v>
      </c>
      <c r="U8" s="70" t="s">
        <v>27</v>
      </c>
      <c r="V8" s="71" t="s">
        <v>28</v>
      </c>
    </row>
    <row r="9" spans="1:22" ht="180" x14ac:dyDescent="0.2">
      <c r="A9" s="122" t="s">
        <v>266</v>
      </c>
      <c r="B9" s="169">
        <v>4</v>
      </c>
      <c r="C9" s="122" t="s">
        <v>267</v>
      </c>
      <c r="D9" s="170">
        <v>9</v>
      </c>
      <c r="E9" s="122" t="s">
        <v>268</v>
      </c>
      <c r="F9" s="124" t="s">
        <v>269</v>
      </c>
      <c r="G9" s="122" t="s">
        <v>270</v>
      </c>
      <c r="H9" s="171">
        <v>202000366013</v>
      </c>
      <c r="I9" s="78" t="s">
        <v>271</v>
      </c>
      <c r="J9" s="63" t="s">
        <v>272</v>
      </c>
      <c r="K9" s="78" t="s">
        <v>273</v>
      </c>
      <c r="L9" s="172">
        <v>5650000000</v>
      </c>
      <c r="M9" s="172">
        <v>150000000</v>
      </c>
      <c r="N9" s="172">
        <v>500000000</v>
      </c>
      <c r="O9" s="23"/>
      <c r="P9" s="23"/>
      <c r="Q9" s="23"/>
      <c r="R9" s="23"/>
      <c r="S9" s="23"/>
      <c r="T9" s="23"/>
      <c r="U9" s="23">
        <f>5000000000</f>
        <v>5000000000</v>
      </c>
      <c r="V9" s="166" t="s">
        <v>274</v>
      </c>
    </row>
    <row r="10" spans="1:22" ht="165" x14ac:dyDescent="0.2">
      <c r="A10" s="122" t="s">
        <v>266</v>
      </c>
      <c r="B10" s="170">
        <v>4</v>
      </c>
      <c r="C10" s="78" t="s">
        <v>267</v>
      </c>
      <c r="D10" s="170">
        <v>9</v>
      </c>
      <c r="E10" s="122" t="s">
        <v>268</v>
      </c>
      <c r="F10" s="81" t="s">
        <v>275</v>
      </c>
      <c r="G10" s="78" t="s">
        <v>276</v>
      </c>
      <c r="H10" s="171">
        <v>2020003660012</v>
      </c>
      <c r="I10" s="79" t="s">
        <v>277</v>
      </c>
      <c r="J10" s="173" t="s">
        <v>278</v>
      </c>
      <c r="K10" s="78" t="s">
        <v>279</v>
      </c>
      <c r="L10" s="172">
        <v>1300000000</v>
      </c>
      <c r="M10" s="172">
        <v>100000000</v>
      </c>
      <c r="N10" s="172">
        <v>200000000</v>
      </c>
      <c r="O10" s="77"/>
      <c r="P10" s="166"/>
      <c r="Q10" s="166"/>
      <c r="R10" s="166"/>
      <c r="S10" s="166"/>
      <c r="T10" s="166"/>
      <c r="U10" s="23">
        <v>1000000000</v>
      </c>
      <c r="V10" s="21" t="s">
        <v>280</v>
      </c>
    </row>
    <row r="11" spans="1:22" ht="180" x14ac:dyDescent="0.2">
      <c r="A11" s="122" t="s">
        <v>266</v>
      </c>
      <c r="B11" s="80">
        <v>4</v>
      </c>
      <c r="C11" s="78" t="s">
        <v>267</v>
      </c>
      <c r="D11" s="80">
        <v>9</v>
      </c>
      <c r="E11" s="78" t="s">
        <v>268</v>
      </c>
      <c r="F11" s="81" t="s">
        <v>281</v>
      </c>
      <c r="G11" s="78" t="s">
        <v>282</v>
      </c>
      <c r="H11" s="171">
        <v>202000366013</v>
      </c>
      <c r="I11" s="78" t="s">
        <v>283</v>
      </c>
      <c r="J11" s="173" t="s">
        <v>284</v>
      </c>
      <c r="K11" s="78" t="s">
        <v>273</v>
      </c>
      <c r="L11" s="172">
        <v>630000000</v>
      </c>
      <c r="M11" s="172">
        <v>30000000</v>
      </c>
      <c r="N11" s="172">
        <v>100000000</v>
      </c>
      <c r="O11" s="166"/>
      <c r="P11" s="166"/>
      <c r="Q11" s="166"/>
      <c r="R11" s="166"/>
      <c r="S11" s="166"/>
      <c r="T11" s="166"/>
      <c r="U11" s="23">
        <v>500000000</v>
      </c>
      <c r="V11" s="21" t="s">
        <v>280</v>
      </c>
    </row>
    <row r="12" spans="1:22" ht="135" x14ac:dyDescent="0.2">
      <c r="A12" s="122" t="s">
        <v>266</v>
      </c>
      <c r="B12" s="80">
        <v>4</v>
      </c>
      <c r="C12" s="78" t="s">
        <v>267</v>
      </c>
      <c r="D12" s="80">
        <v>10</v>
      </c>
      <c r="E12" s="174" t="s">
        <v>285</v>
      </c>
      <c r="F12" s="81" t="s">
        <v>286</v>
      </c>
      <c r="G12" s="122" t="s">
        <v>287</v>
      </c>
      <c r="H12" s="171">
        <v>2020003660011</v>
      </c>
      <c r="I12" s="78" t="s">
        <v>288</v>
      </c>
      <c r="J12" s="122" t="s">
        <v>289</v>
      </c>
      <c r="K12" s="78" t="s">
        <v>290</v>
      </c>
      <c r="L12" s="172">
        <v>140000000</v>
      </c>
      <c r="M12" s="172">
        <v>40000000</v>
      </c>
      <c r="N12" s="172">
        <v>100000000</v>
      </c>
      <c r="O12" s="166"/>
      <c r="P12" s="166"/>
      <c r="Q12" s="166"/>
      <c r="R12" s="166"/>
      <c r="S12" s="166"/>
      <c r="T12" s="166"/>
      <c r="U12" s="166"/>
      <c r="V12" s="21" t="s">
        <v>291</v>
      </c>
    </row>
    <row r="13" spans="1:22" ht="135" x14ac:dyDescent="0.2">
      <c r="A13" s="122" t="s">
        <v>266</v>
      </c>
      <c r="B13" s="80">
        <v>4</v>
      </c>
      <c r="C13" s="78" t="s">
        <v>267</v>
      </c>
      <c r="D13" s="80">
        <v>10</v>
      </c>
      <c r="E13" s="174" t="s">
        <v>285</v>
      </c>
      <c r="F13" s="81" t="s">
        <v>292</v>
      </c>
      <c r="G13" s="78" t="s">
        <v>293</v>
      </c>
      <c r="H13" s="171">
        <v>2020003660011</v>
      </c>
      <c r="I13" s="78" t="s">
        <v>288</v>
      </c>
      <c r="J13" s="63" t="s">
        <v>294</v>
      </c>
      <c r="K13" s="78" t="s">
        <v>290</v>
      </c>
      <c r="L13" s="172">
        <v>123486220</v>
      </c>
      <c r="M13" s="172">
        <v>30000000</v>
      </c>
      <c r="N13" s="172">
        <v>93486220</v>
      </c>
      <c r="O13" s="166"/>
      <c r="P13" s="166"/>
      <c r="Q13" s="166"/>
      <c r="R13" s="166"/>
      <c r="S13" s="166"/>
      <c r="T13" s="166"/>
      <c r="U13" s="166"/>
      <c r="V13" s="21" t="s">
        <v>291</v>
      </c>
    </row>
    <row r="14" spans="1:22" x14ac:dyDescent="0.2">
      <c r="A14" s="166"/>
      <c r="B14" s="166"/>
      <c r="C14" s="166"/>
      <c r="D14" s="80"/>
      <c r="E14" s="166"/>
      <c r="F14" s="166"/>
      <c r="G14" s="166"/>
      <c r="H14" s="80"/>
      <c r="I14" s="166"/>
      <c r="J14" s="166"/>
      <c r="K14" s="166"/>
      <c r="L14" s="172">
        <f>SUM(L9:L13)</f>
        <v>7843486220</v>
      </c>
      <c r="M14" s="82"/>
      <c r="N14" s="166"/>
      <c r="O14" s="166"/>
      <c r="P14" s="166"/>
      <c r="Q14" s="166"/>
      <c r="R14" s="166"/>
      <c r="S14" s="166"/>
      <c r="T14" s="166"/>
      <c r="U14" s="166"/>
      <c r="V14" s="166"/>
    </row>
    <row r="15" spans="1:22" x14ac:dyDescent="0.2">
      <c r="A15" s="166"/>
      <c r="B15" s="166"/>
      <c r="C15" s="166"/>
      <c r="D15" s="166"/>
      <c r="E15" s="166"/>
      <c r="F15" s="166"/>
      <c r="G15" s="166"/>
      <c r="H15" s="166"/>
      <c r="I15" s="166"/>
      <c r="J15" s="166"/>
      <c r="K15" s="166"/>
      <c r="L15" s="166"/>
      <c r="M15" s="82"/>
      <c r="N15" s="166"/>
      <c r="O15" s="166"/>
      <c r="P15" s="166"/>
      <c r="Q15" s="166"/>
      <c r="R15" s="166"/>
      <c r="S15" s="166"/>
      <c r="T15" s="166"/>
      <c r="U15" s="166"/>
      <c r="V15" s="166"/>
    </row>
    <row r="16" spans="1:22" x14ac:dyDescent="0.2">
      <c r="A16" s="166"/>
      <c r="B16" s="166"/>
      <c r="C16" s="166"/>
      <c r="D16" s="166"/>
      <c r="E16" s="166"/>
      <c r="F16" s="166"/>
      <c r="G16" s="166"/>
      <c r="H16" s="166"/>
      <c r="I16" s="166"/>
      <c r="J16" s="166"/>
      <c r="K16" s="166"/>
      <c r="L16" s="166"/>
      <c r="M16" s="82"/>
      <c r="N16" s="166"/>
      <c r="O16" s="166"/>
      <c r="P16" s="166"/>
      <c r="Q16" s="166"/>
      <c r="R16" s="166"/>
      <c r="S16" s="166"/>
      <c r="T16" s="166"/>
      <c r="U16" s="166"/>
      <c r="V16" s="166"/>
    </row>
    <row r="17" spans="1:22" x14ac:dyDescent="0.2">
      <c r="A17" s="166"/>
      <c r="B17" s="166"/>
      <c r="C17" s="166"/>
      <c r="D17" s="166"/>
      <c r="E17" s="166"/>
      <c r="F17" s="166"/>
      <c r="G17" s="166"/>
      <c r="H17" s="166"/>
      <c r="I17" s="166"/>
      <c r="J17" s="166"/>
      <c r="K17" s="166"/>
      <c r="L17" s="166"/>
      <c r="M17" s="82"/>
      <c r="N17" s="166"/>
      <c r="O17" s="166"/>
      <c r="P17" s="166"/>
      <c r="Q17" s="166"/>
      <c r="R17" s="166"/>
      <c r="S17" s="166"/>
      <c r="T17" s="166"/>
      <c r="U17" s="166"/>
      <c r="V17" s="166"/>
    </row>
    <row r="18" spans="1:22" x14ac:dyDescent="0.2">
      <c r="A18" s="166"/>
      <c r="B18" s="166"/>
      <c r="C18" s="166"/>
      <c r="D18" s="166"/>
      <c r="E18" s="166"/>
      <c r="F18" s="166"/>
      <c r="G18" s="166"/>
      <c r="H18" s="166"/>
      <c r="I18" s="166"/>
      <c r="J18" s="166"/>
      <c r="K18" s="166"/>
      <c r="L18" s="166"/>
      <c r="M18" s="82"/>
      <c r="N18" s="166"/>
      <c r="O18" s="166"/>
      <c r="P18" s="166"/>
      <c r="Q18" s="166"/>
      <c r="R18" s="166"/>
      <c r="S18" s="166"/>
      <c r="T18" s="166"/>
      <c r="U18" s="166"/>
      <c r="V18" s="166"/>
    </row>
    <row r="19" spans="1:22" x14ac:dyDescent="0.2">
      <c r="A19" s="166"/>
      <c r="B19" s="166"/>
      <c r="C19" s="166"/>
      <c r="D19" s="166"/>
      <c r="E19" s="166"/>
      <c r="F19" s="166"/>
      <c r="G19" s="166"/>
      <c r="H19" s="166"/>
      <c r="I19" s="166"/>
      <c r="J19" s="166"/>
      <c r="K19" s="166"/>
      <c r="L19" s="166"/>
      <c r="M19" s="82"/>
      <c r="N19" s="166"/>
      <c r="O19" s="166"/>
      <c r="P19" s="166"/>
      <c r="Q19" s="166"/>
      <c r="R19" s="166"/>
      <c r="S19" s="166"/>
      <c r="T19" s="166"/>
      <c r="U19" s="166"/>
      <c r="V19" s="166"/>
    </row>
  </sheetData>
  <mergeCells count="14">
    <mergeCell ref="J7:J8"/>
    <mergeCell ref="K7:K8"/>
    <mergeCell ref="L7:L8"/>
    <mergeCell ref="M7:P7"/>
    <mergeCell ref="A6:I6"/>
    <mergeCell ref="M6:V6"/>
    <mergeCell ref="A7:A8"/>
    <mergeCell ref="B7:B8"/>
    <mergeCell ref="C7:C8"/>
    <mergeCell ref="D7:D8"/>
    <mergeCell ref="E7:E8"/>
    <mergeCell ref="F7:F8"/>
    <mergeCell ref="G7:G8"/>
    <mergeCell ref="I7:I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6" sqref="A6:I6"/>
    </sheetView>
  </sheetViews>
  <sheetFormatPr baseColWidth="10" defaultRowHeight="15" x14ac:dyDescent="0.25"/>
  <cols>
    <col min="1" max="1" width="22.140625" customWidth="1"/>
    <col min="2" max="2" width="8.7109375" customWidth="1"/>
    <col min="3" max="3" width="17.5703125" style="32" customWidth="1"/>
    <col min="5" max="5" width="15.7109375" style="32" customWidth="1"/>
    <col min="7" max="7" width="19" style="32" customWidth="1"/>
    <col min="8" max="8" width="15.85546875" bestFit="1" customWidth="1"/>
    <col min="9" max="9" width="15.85546875" style="32" customWidth="1"/>
    <col min="11" max="11" width="14.28515625" customWidth="1"/>
    <col min="12" max="12" width="14.85546875" customWidth="1"/>
    <col min="13" max="13" width="14.42578125" customWidth="1"/>
    <col min="14" max="14" width="7.42578125" customWidth="1"/>
    <col min="15" max="15" width="8" customWidth="1"/>
    <col min="17" max="17" width="6.140625" customWidth="1"/>
    <col min="18" max="18" width="7.140625" customWidth="1"/>
    <col min="19" max="19" width="6.85546875" customWidth="1"/>
    <col min="20" max="20" width="8.140625" customWidth="1"/>
    <col min="22" max="22" width="13.42578125" style="32" customWidth="1"/>
    <col min="23" max="23" width="19.42578125" customWidth="1"/>
    <col min="257" max="257" width="22.140625" customWidth="1"/>
    <col min="258" max="258" width="8.7109375" customWidth="1"/>
    <col min="259" max="259" width="17.5703125" customWidth="1"/>
    <col min="261" max="261" width="15.7109375" customWidth="1"/>
    <col min="263" max="263" width="19" customWidth="1"/>
    <col min="264" max="264" width="15.85546875" bestFit="1" customWidth="1"/>
    <col min="265" max="265" width="15.85546875" customWidth="1"/>
    <col min="267" max="267" width="14.28515625" customWidth="1"/>
    <col min="268" max="268" width="14.85546875" customWidth="1"/>
    <col min="269" max="269" width="14.42578125" customWidth="1"/>
    <col min="270" max="270" width="7.42578125" customWidth="1"/>
    <col min="271" max="271" width="8" customWidth="1"/>
    <col min="273" max="273" width="6.140625" customWidth="1"/>
    <col min="274" max="274" width="7.140625" customWidth="1"/>
    <col min="275" max="275" width="6.85546875" customWidth="1"/>
    <col min="276" max="276" width="8.140625" customWidth="1"/>
    <col min="278" max="278" width="13.42578125" customWidth="1"/>
    <col min="279" max="279" width="19.42578125" customWidth="1"/>
    <col min="513" max="513" width="22.140625" customWidth="1"/>
    <col min="514" max="514" width="8.7109375" customWidth="1"/>
    <col min="515" max="515" width="17.5703125" customWidth="1"/>
    <col min="517" max="517" width="15.7109375" customWidth="1"/>
    <col min="519" max="519" width="19" customWidth="1"/>
    <col min="520" max="520" width="15.85546875" bestFit="1" customWidth="1"/>
    <col min="521" max="521" width="15.85546875" customWidth="1"/>
    <col min="523" max="523" width="14.28515625" customWidth="1"/>
    <col min="524" max="524" width="14.85546875" customWidth="1"/>
    <col min="525" max="525" width="14.42578125" customWidth="1"/>
    <col min="526" max="526" width="7.42578125" customWidth="1"/>
    <col min="527" max="527" width="8" customWidth="1"/>
    <col min="529" max="529" width="6.140625" customWidth="1"/>
    <col min="530" max="530" width="7.140625" customWidth="1"/>
    <col min="531" max="531" width="6.85546875" customWidth="1"/>
    <col min="532" max="532" width="8.140625" customWidth="1"/>
    <col min="534" max="534" width="13.42578125" customWidth="1"/>
    <col min="535" max="535" width="19.42578125" customWidth="1"/>
    <col min="769" max="769" width="22.140625" customWidth="1"/>
    <col min="770" max="770" width="8.7109375" customWidth="1"/>
    <col min="771" max="771" width="17.5703125" customWidth="1"/>
    <col min="773" max="773" width="15.7109375" customWidth="1"/>
    <col min="775" max="775" width="19" customWidth="1"/>
    <col min="776" max="776" width="15.85546875" bestFit="1" customWidth="1"/>
    <col min="777" max="777" width="15.85546875" customWidth="1"/>
    <col min="779" max="779" width="14.28515625" customWidth="1"/>
    <col min="780" max="780" width="14.85546875" customWidth="1"/>
    <col min="781" max="781" width="14.42578125" customWidth="1"/>
    <col min="782" max="782" width="7.42578125" customWidth="1"/>
    <col min="783" max="783" width="8" customWidth="1"/>
    <col min="785" max="785" width="6.140625" customWidth="1"/>
    <col min="786" max="786" width="7.140625" customWidth="1"/>
    <col min="787" max="787" width="6.85546875" customWidth="1"/>
    <col min="788" max="788" width="8.140625" customWidth="1"/>
    <col min="790" max="790" width="13.42578125" customWidth="1"/>
    <col min="791" max="791" width="19.42578125" customWidth="1"/>
    <col min="1025" max="1025" width="22.140625" customWidth="1"/>
    <col min="1026" max="1026" width="8.7109375" customWidth="1"/>
    <col min="1027" max="1027" width="17.5703125" customWidth="1"/>
    <col min="1029" max="1029" width="15.7109375" customWidth="1"/>
    <col min="1031" max="1031" width="19" customWidth="1"/>
    <col min="1032" max="1032" width="15.85546875" bestFit="1" customWidth="1"/>
    <col min="1033" max="1033" width="15.85546875" customWidth="1"/>
    <col min="1035" max="1035" width="14.28515625" customWidth="1"/>
    <col min="1036" max="1036" width="14.85546875" customWidth="1"/>
    <col min="1037" max="1037" width="14.42578125" customWidth="1"/>
    <col min="1038" max="1038" width="7.42578125" customWidth="1"/>
    <col min="1039" max="1039" width="8" customWidth="1"/>
    <col min="1041" max="1041" width="6.140625" customWidth="1"/>
    <col min="1042" max="1042" width="7.140625" customWidth="1"/>
    <col min="1043" max="1043" width="6.85546875" customWidth="1"/>
    <col min="1044" max="1044" width="8.140625" customWidth="1"/>
    <col min="1046" max="1046" width="13.42578125" customWidth="1"/>
    <col min="1047" max="1047" width="19.42578125" customWidth="1"/>
    <col min="1281" max="1281" width="22.140625" customWidth="1"/>
    <col min="1282" max="1282" width="8.7109375" customWidth="1"/>
    <col min="1283" max="1283" width="17.5703125" customWidth="1"/>
    <col min="1285" max="1285" width="15.7109375" customWidth="1"/>
    <col min="1287" max="1287" width="19" customWidth="1"/>
    <col min="1288" max="1288" width="15.85546875" bestFit="1" customWidth="1"/>
    <col min="1289" max="1289" width="15.85546875" customWidth="1"/>
    <col min="1291" max="1291" width="14.28515625" customWidth="1"/>
    <col min="1292" max="1292" width="14.85546875" customWidth="1"/>
    <col min="1293" max="1293" width="14.42578125" customWidth="1"/>
    <col min="1294" max="1294" width="7.42578125" customWidth="1"/>
    <col min="1295" max="1295" width="8" customWidth="1"/>
    <col min="1297" max="1297" width="6.140625" customWidth="1"/>
    <col min="1298" max="1298" width="7.140625" customWidth="1"/>
    <col min="1299" max="1299" width="6.85546875" customWidth="1"/>
    <col min="1300" max="1300" width="8.140625" customWidth="1"/>
    <col min="1302" max="1302" width="13.42578125" customWidth="1"/>
    <col min="1303" max="1303" width="19.42578125" customWidth="1"/>
    <col min="1537" max="1537" width="22.140625" customWidth="1"/>
    <col min="1538" max="1538" width="8.7109375" customWidth="1"/>
    <col min="1539" max="1539" width="17.5703125" customWidth="1"/>
    <col min="1541" max="1541" width="15.7109375" customWidth="1"/>
    <col min="1543" max="1543" width="19" customWidth="1"/>
    <col min="1544" max="1544" width="15.85546875" bestFit="1" customWidth="1"/>
    <col min="1545" max="1545" width="15.85546875" customWidth="1"/>
    <col min="1547" max="1547" width="14.28515625" customWidth="1"/>
    <col min="1548" max="1548" width="14.85546875" customWidth="1"/>
    <col min="1549" max="1549" width="14.42578125" customWidth="1"/>
    <col min="1550" max="1550" width="7.42578125" customWidth="1"/>
    <col min="1551" max="1551" width="8" customWidth="1"/>
    <col min="1553" max="1553" width="6.140625" customWidth="1"/>
    <col min="1554" max="1554" width="7.140625" customWidth="1"/>
    <col min="1555" max="1555" width="6.85546875" customWidth="1"/>
    <col min="1556" max="1556" width="8.140625" customWidth="1"/>
    <col min="1558" max="1558" width="13.42578125" customWidth="1"/>
    <col min="1559" max="1559" width="19.42578125" customWidth="1"/>
    <col min="1793" max="1793" width="22.140625" customWidth="1"/>
    <col min="1794" max="1794" width="8.7109375" customWidth="1"/>
    <col min="1795" max="1795" width="17.5703125" customWidth="1"/>
    <col min="1797" max="1797" width="15.7109375" customWidth="1"/>
    <col min="1799" max="1799" width="19" customWidth="1"/>
    <col min="1800" max="1800" width="15.85546875" bestFit="1" customWidth="1"/>
    <col min="1801" max="1801" width="15.85546875" customWidth="1"/>
    <col min="1803" max="1803" width="14.28515625" customWidth="1"/>
    <col min="1804" max="1804" width="14.85546875" customWidth="1"/>
    <col min="1805" max="1805" width="14.42578125" customWidth="1"/>
    <col min="1806" max="1806" width="7.42578125" customWidth="1"/>
    <col min="1807" max="1807" width="8" customWidth="1"/>
    <col min="1809" max="1809" width="6.140625" customWidth="1"/>
    <col min="1810" max="1810" width="7.140625" customWidth="1"/>
    <col min="1811" max="1811" width="6.85546875" customWidth="1"/>
    <col min="1812" max="1812" width="8.140625" customWidth="1"/>
    <col min="1814" max="1814" width="13.42578125" customWidth="1"/>
    <col min="1815" max="1815" width="19.42578125" customWidth="1"/>
    <col min="2049" max="2049" width="22.140625" customWidth="1"/>
    <col min="2050" max="2050" width="8.7109375" customWidth="1"/>
    <col min="2051" max="2051" width="17.5703125" customWidth="1"/>
    <col min="2053" max="2053" width="15.7109375" customWidth="1"/>
    <col min="2055" max="2055" width="19" customWidth="1"/>
    <col min="2056" max="2056" width="15.85546875" bestFit="1" customWidth="1"/>
    <col min="2057" max="2057" width="15.85546875" customWidth="1"/>
    <col min="2059" max="2059" width="14.28515625" customWidth="1"/>
    <col min="2060" max="2060" width="14.85546875" customWidth="1"/>
    <col min="2061" max="2061" width="14.42578125" customWidth="1"/>
    <col min="2062" max="2062" width="7.42578125" customWidth="1"/>
    <col min="2063" max="2063" width="8" customWidth="1"/>
    <col min="2065" max="2065" width="6.140625" customWidth="1"/>
    <col min="2066" max="2066" width="7.140625" customWidth="1"/>
    <col min="2067" max="2067" width="6.85546875" customWidth="1"/>
    <col min="2068" max="2068" width="8.140625" customWidth="1"/>
    <col min="2070" max="2070" width="13.42578125" customWidth="1"/>
    <col min="2071" max="2071" width="19.42578125" customWidth="1"/>
    <col min="2305" max="2305" width="22.140625" customWidth="1"/>
    <col min="2306" max="2306" width="8.7109375" customWidth="1"/>
    <col min="2307" max="2307" width="17.5703125" customWidth="1"/>
    <col min="2309" max="2309" width="15.7109375" customWidth="1"/>
    <col min="2311" max="2311" width="19" customWidth="1"/>
    <col min="2312" max="2312" width="15.85546875" bestFit="1" customWidth="1"/>
    <col min="2313" max="2313" width="15.85546875" customWidth="1"/>
    <col min="2315" max="2315" width="14.28515625" customWidth="1"/>
    <col min="2316" max="2316" width="14.85546875" customWidth="1"/>
    <col min="2317" max="2317" width="14.42578125" customWidth="1"/>
    <col min="2318" max="2318" width="7.42578125" customWidth="1"/>
    <col min="2319" max="2319" width="8" customWidth="1"/>
    <col min="2321" max="2321" width="6.140625" customWidth="1"/>
    <col min="2322" max="2322" width="7.140625" customWidth="1"/>
    <col min="2323" max="2323" width="6.85546875" customWidth="1"/>
    <col min="2324" max="2324" width="8.140625" customWidth="1"/>
    <col min="2326" max="2326" width="13.42578125" customWidth="1"/>
    <col min="2327" max="2327" width="19.42578125" customWidth="1"/>
    <col min="2561" max="2561" width="22.140625" customWidth="1"/>
    <col min="2562" max="2562" width="8.7109375" customWidth="1"/>
    <col min="2563" max="2563" width="17.5703125" customWidth="1"/>
    <col min="2565" max="2565" width="15.7109375" customWidth="1"/>
    <col min="2567" max="2567" width="19" customWidth="1"/>
    <col min="2568" max="2568" width="15.85546875" bestFit="1" customWidth="1"/>
    <col min="2569" max="2569" width="15.85546875" customWidth="1"/>
    <col min="2571" max="2571" width="14.28515625" customWidth="1"/>
    <col min="2572" max="2572" width="14.85546875" customWidth="1"/>
    <col min="2573" max="2573" width="14.42578125" customWidth="1"/>
    <col min="2574" max="2574" width="7.42578125" customWidth="1"/>
    <col min="2575" max="2575" width="8" customWidth="1"/>
    <col min="2577" max="2577" width="6.140625" customWidth="1"/>
    <col min="2578" max="2578" width="7.140625" customWidth="1"/>
    <col min="2579" max="2579" width="6.85546875" customWidth="1"/>
    <col min="2580" max="2580" width="8.140625" customWidth="1"/>
    <col min="2582" max="2582" width="13.42578125" customWidth="1"/>
    <col min="2583" max="2583" width="19.42578125" customWidth="1"/>
    <col min="2817" max="2817" width="22.140625" customWidth="1"/>
    <col min="2818" max="2818" width="8.7109375" customWidth="1"/>
    <col min="2819" max="2819" width="17.5703125" customWidth="1"/>
    <col min="2821" max="2821" width="15.7109375" customWidth="1"/>
    <col min="2823" max="2823" width="19" customWidth="1"/>
    <col min="2824" max="2824" width="15.85546875" bestFit="1" customWidth="1"/>
    <col min="2825" max="2825" width="15.85546875" customWidth="1"/>
    <col min="2827" max="2827" width="14.28515625" customWidth="1"/>
    <col min="2828" max="2828" width="14.85546875" customWidth="1"/>
    <col min="2829" max="2829" width="14.42578125" customWidth="1"/>
    <col min="2830" max="2830" width="7.42578125" customWidth="1"/>
    <col min="2831" max="2831" width="8" customWidth="1"/>
    <col min="2833" max="2833" width="6.140625" customWidth="1"/>
    <col min="2834" max="2834" width="7.140625" customWidth="1"/>
    <col min="2835" max="2835" width="6.85546875" customWidth="1"/>
    <col min="2836" max="2836" width="8.140625" customWidth="1"/>
    <col min="2838" max="2838" width="13.42578125" customWidth="1"/>
    <col min="2839" max="2839" width="19.42578125" customWidth="1"/>
    <col min="3073" max="3073" width="22.140625" customWidth="1"/>
    <col min="3074" max="3074" width="8.7109375" customWidth="1"/>
    <col min="3075" max="3075" width="17.5703125" customWidth="1"/>
    <col min="3077" max="3077" width="15.7109375" customWidth="1"/>
    <col min="3079" max="3079" width="19" customWidth="1"/>
    <col min="3080" max="3080" width="15.85546875" bestFit="1" customWidth="1"/>
    <col min="3081" max="3081" width="15.85546875" customWidth="1"/>
    <col min="3083" max="3083" width="14.28515625" customWidth="1"/>
    <col min="3084" max="3084" width="14.85546875" customWidth="1"/>
    <col min="3085" max="3085" width="14.42578125" customWidth="1"/>
    <col min="3086" max="3086" width="7.42578125" customWidth="1"/>
    <col min="3087" max="3087" width="8" customWidth="1"/>
    <col min="3089" max="3089" width="6.140625" customWidth="1"/>
    <col min="3090" max="3090" width="7.140625" customWidth="1"/>
    <col min="3091" max="3091" width="6.85546875" customWidth="1"/>
    <col min="3092" max="3092" width="8.140625" customWidth="1"/>
    <col min="3094" max="3094" width="13.42578125" customWidth="1"/>
    <col min="3095" max="3095" width="19.42578125" customWidth="1"/>
    <col min="3329" max="3329" width="22.140625" customWidth="1"/>
    <col min="3330" max="3330" width="8.7109375" customWidth="1"/>
    <col min="3331" max="3331" width="17.5703125" customWidth="1"/>
    <col min="3333" max="3333" width="15.7109375" customWidth="1"/>
    <col min="3335" max="3335" width="19" customWidth="1"/>
    <col min="3336" max="3336" width="15.85546875" bestFit="1" customWidth="1"/>
    <col min="3337" max="3337" width="15.85546875" customWidth="1"/>
    <col min="3339" max="3339" width="14.28515625" customWidth="1"/>
    <col min="3340" max="3340" width="14.85546875" customWidth="1"/>
    <col min="3341" max="3341" width="14.42578125" customWidth="1"/>
    <col min="3342" max="3342" width="7.42578125" customWidth="1"/>
    <col min="3343" max="3343" width="8" customWidth="1"/>
    <col min="3345" max="3345" width="6.140625" customWidth="1"/>
    <col min="3346" max="3346" width="7.140625" customWidth="1"/>
    <col min="3347" max="3347" width="6.85546875" customWidth="1"/>
    <col min="3348" max="3348" width="8.140625" customWidth="1"/>
    <col min="3350" max="3350" width="13.42578125" customWidth="1"/>
    <col min="3351" max="3351" width="19.42578125" customWidth="1"/>
    <col min="3585" max="3585" width="22.140625" customWidth="1"/>
    <col min="3586" max="3586" width="8.7109375" customWidth="1"/>
    <col min="3587" max="3587" width="17.5703125" customWidth="1"/>
    <col min="3589" max="3589" width="15.7109375" customWidth="1"/>
    <col min="3591" max="3591" width="19" customWidth="1"/>
    <col min="3592" max="3592" width="15.85546875" bestFit="1" customWidth="1"/>
    <col min="3593" max="3593" width="15.85546875" customWidth="1"/>
    <col min="3595" max="3595" width="14.28515625" customWidth="1"/>
    <col min="3596" max="3596" width="14.85546875" customWidth="1"/>
    <col min="3597" max="3597" width="14.42578125" customWidth="1"/>
    <col min="3598" max="3598" width="7.42578125" customWidth="1"/>
    <col min="3599" max="3599" width="8" customWidth="1"/>
    <col min="3601" max="3601" width="6.140625" customWidth="1"/>
    <col min="3602" max="3602" width="7.140625" customWidth="1"/>
    <col min="3603" max="3603" width="6.85546875" customWidth="1"/>
    <col min="3604" max="3604" width="8.140625" customWidth="1"/>
    <col min="3606" max="3606" width="13.42578125" customWidth="1"/>
    <col min="3607" max="3607" width="19.42578125" customWidth="1"/>
    <col min="3841" max="3841" width="22.140625" customWidth="1"/>
    <col min="3842" max="3842" width="8.7109375" customWidth="1"/>
    <col min="3843" max="3843" width="17.5703125" customWidth="1"/>
    <col min="3845" max="3845" width="15.7109375" customWidth="1"/>
    <col min="3847" max="3847" width="19" customWidth="1"/>
    <col min="3848" max="3848" width="15.85546875" bestFit="1" customWidth="1"/>
    <col min="3849" max="3849" width="15.85546875" customWidth="1"/>
    <col min="3851" max="3851" width="14.28515625" customWidth="1"/>
    <col min="3852" max="3852" width="14.85546875" customWidth="1"/>
    <col min="3853" max="3853" width="14.42578125" customWidth="1"/>
    <col min="3854" max="3854" width="7.42578125" customWidth="1"/>
    <col min="3855" max="3855" width="8" customWidth="1"/>
    <col min="3857" max="3857" width="6.140625" customWidth="1"/>
    <col min="3858" max="3858" width="7.140625" customWidth="1"/>
    <col min="3859" max="3859" width="6.85546875" customWidth="1"/>
    <col min="3860" max="3860" width="8.140625" customWidth="1"/>
    <col min="3862" max="3862" width="13.42578125" customWidth="1"/>
    <col min="3863" max="3863" width="19.42578125" customWidth="1"/>
    <col min="4097" max="4097" width="22.140625" customWidth="1"/>
    <col min="4098" max="4098" width="8.7109375" customWidth="1"/>
    <col min="4099" max="4099" width="17.5703125" customWidth="1"/>
    <col min="4101" max="4101" width="15.7109375" customWidth="1"/>
    <col min="4103" max="4103" width="19" customWidth="1"/>
    <col min="4104" max="4104" width="15.85546875" bestFit="1" customWidth="1"/>
    <col min="4105" max="4105" width="15.85546875" customWidth="1"/>
    <col min="4107" max="4107" width="14.28515625" customWidth="1"/>
    <col min="4108" max="4108" width="14.85546875" customWidth="1"/>
    <col min="4109" max="4109" width="14.42578125" customWidth="1"/>
    <col min="4110" max="4110" width="7.42578125" customWidth="1"/>
    <col min="4111" max="4111" width="8" customWidth="1"/>
    <col min="4113" max="4113" width="6.140625" customWidth="1"/>
    <col min="4114" max="4114" width="7.140625" customWidth="1"/>
    <col min="4115" max="4115" width="6.85546875" customWidth="1"/>
    <col min="4116" max="4116" width="8.140625" customWidth="1"/>
    <col min="4118" max="4118" width="13.42578125" customWidth="1"/>
    <col min="4119" max="4119" width="19.42578125" customWidth="1"/>
    <col min="4353" max="4353" width="22.140625" customWidth="1"/>
    <col min="4354" max="4354" width="8.7109375" customWidth="1"/>
    <col min="4355" max="4355" width="17.5703125" customWidth="1"/>
    <col min="4357" max="4357" width="15.7109375" customWidth="1"/>
    <col min="4359" max="4359" width="19" customWidth="1"/>
    <col min="4360" max="4360" width="15.85546875" bestFit="1" customWidth="1"/>
    <col min="4361" max="4361" width="15.85546875" customWidth="1"/>
    <col min="4363" max="4363" width="14.28515625" customWidth="1"/>
    <col min="4364" max="4364" width="14.85546875" customWidth="1"/>
    <col min="4365" max="4365" width="14.42578125" customWidth="1"/>
    <col min="4366" max="4366" width="7.42578125" customWidth="1"/>
    <col min="4367" max="4367" width="8" customWidth="1"/>
    <col min="4369" max="4369" width="6.140625" customWidth="1"/>
    <col min="4370" max="4370" width="7.140625" customWidth="1"/>
    <col min="4371" max="4371" width="6.85546875" customWidth="1"/>
    <col min="4372" max="4372" width="8.140625" customWidth="1"/>
    <col min="4374" max="4374" width="13.42578125" customWidth="1"/>
    <col min="4375" max="4375" width="19.42578125" customWidth="1"/>
    <col min="4609" max="4609" width="22.140625" customWidth="1"/>
    <col min="4610" max="4610" width="8.7109375" customWidth="1"/>
    <col min="4611" max="4611" width="17.5703125" customWidth="1"/>
    <col min="4613" max="4613" width="15.7109375" customWidth="1"/>
    <col min="4615" max="4615" width="19" customWidth="1"/>
    <col min="4616" max="4616" width="15.85546875" bestFit="1" customWidth="1"/>
    <col min="4617" max="4617" width="15.85546875" customWidth="1"/>
    <col min="4619" max="4619" width="14.28515625" customWidth="1"/>
    <col min="4620" max="4620" width="14.85546875" customWidth="1"/>
    <col min="4621" max="4621" width="14.42578125" customWidth="1"/>
    <col min="4622" max="4622" width="7.42578125" customWidth="1"/>
    <col min="4623" max="4623" width="8" customWidth="1"/>
    <col min="4625" max="4625" width="6.140625" customWidth="1"/>
    <col min="4626" max="4626" width="7.140625" customWidth="1"/>
    <col min="4627" max="4627" width="6.85546875" customWidth="1"/>
    <col min="4628" max="4628" width="8.140625" customWidth="1"/>
    <col min="4630" max="4630" width="13.42578125" customWidth="1"/>
    <col min="4631" max="4631" width="19.42578125" customWidth="1"/>
    <col min="4865" max="4865" width="22.140625" customWidth="1"/>
    <col min="4866" max="4866" width="8.7109375" customWidth="1"/>
    <col min="4867" max="4867" width="17.5703125" customWidth="1"/>
    <col min="4869" max="4869" width="15.7109375" customWidth="1"/>
    <col min="4871" max="4871" width="19" customWidth="1"/>
    <col min="4872" max="4872" width="15.85546875" bestFit="1" customWidth="1"/>
    <col min="4873" max="4873" width="15.85546875" customWidth="1"/>
    <col min="4875" max="4875" width="14.28515625" customWidth="1"/>
    <col min="4876" max="4876" width="14.85546875" customWidth="1"/>
    <col min="4877" max="4877" width="14.42578125" customWidth="1"/>
    <col min="4878" max="4878" width="7.42578125" customWidth="1"/>
    <col min="4879" max="4879" width="8" customWidth="1"/>
    <col min="4881" max="4881" width="6.140625" customWidth="1"/>
    <col min="4882" max="4882" width="7.140625" customWidth="1"/>
    <col min="4883" max="4883" width="6.85546875" customWidth="1"/>
    <col min="4884" max="4884" width="8.140625" customWidth="1"/>
    <col min="4886" max="4886" width="13.42578125" customWidth="1"/>
    <col min="4887" max="4887" width="19.42578125" customWidth="1"/>
    <col min="5121" max="5121" width="22.140625" customWidth="1"/>
    <col min="5122" max="5122" width="8.7109375" customWidth="1"/>
    <col min="5123" max="5123" width="17.5703125" customWidth="1"/>
    <col min="5125" max="5125" width="15.7109375" customWidth="1"/>
    <col min="5127" max="5127" width="19" customWidth="1"/>
    <col min="5128" max="5128" width="15.85546875" bestFit="1" customWidth="1"/>
    <col min="5129" max="5129" width="15.85546875" customWidth="1"/>
    <col min="5131" max="5131" width="14.28515625" customWidth="1"/>
    <col min="5132" max="5132" width="14.85546875" customWidth="1"/>
    <col min="5133" max="5133" width="14.42578125" customWidth="1"/>
    <col min="5134" max="5134" width="7.42578125" customWidth="1"/>
    <col min="5135" max="5135" width="8" customWidth="1"/>
    <col min="5137" max="5137" width="6.140625" customWidth="1"/>
    <col min="5138" max="5138" width="7.140625" customWidth="1"/>
    <col min="5139" max="5139" width="6.85546875" customWidth="1"/>
    <col min="5140" max="5140" width="8.140625" customWidth="1"/>
    <col min="5142" max="5142" width="13.42578125" customWidth="1"/>
    <col min="5143" max="5143" width="19.42578125" customWidth="1"/>
    <col min="5377" max="5377" width="22.140625" customWidth="1"/>
    <col min="5378" max="5378" width="8.7109375" customWidth="1"/>
    <col min="5379" max="5379" width="17.5703125" customWidth="1"/>
    <col min="5381" max="5381" width="15.7109375" customWidth="1"/>
    <col min="5383" max="5383" width="19" customWidth="1"/>
    <col min="5384" max="5384" width="15.85546875" bestFit="1" customWidth="1"/>
    <col min="5385" max="5385" width="15.85546875" customWidth="1"/>
    <col min="5387" max="5387" width="14.28515625" customWidth="1"/>
    <col min="5388" max="5388" width="14.85546875" customWidth="1"/>
    <col min="5389" max="5389" width="14.42578125" customWidth="1"/>
    <col min="5390" max="5390" width="7.42578125" customWidth="1"/>
    <col min="5391" max="5391" width="8" customWidth="1"/>
    <col min="5393" max="5393" width="6.140625" customWidth="1"/>
    <col min="5394" max="5394" width="7.140625" customWidth="1"/>
    <col min="5395" max="5395" width="6.85546875" customWidth="1"/>
    <col min="5396" max="5396" width="8.140625" customWidth="1"/>
    <col min="5398" max="5398" width="13.42578125" customWidth="1"/>
    <col min="5399" max="5399" width="19.42578125" customWidth="1"/>
    <col min="5633" max="5633" width="22.140625" customWidth="1"/>
    <col min="5634" max="5634" width="8.7109375" customWidth="1"/>
    <col min="5635" max="5635" width="17.5703125" customWidth="1"/>
    <col min="5637" max="5637" width="15.7109375" customWidth="1"/>
    <col min="5639" max="5639" width="19" customWidth="1"/>
    <col min="5640" max="5640" width="15.85546875" bestFit="1" customWidth="1"/>
    <col min="5641" max="5641" width="15.85546875" customWidth="1"/>
    <col min="5643" max="5643" width="14.28515625" customWidth="1"/>
    <col min="5644" max="5644" width="14.85546875" customWidth="1"/>
    <col min="5645" max="5645" width="14.42578125" customWidth="1"/>
    <col min="5646" max="5646" width="7.42578125" customWidth="1"/>
    <col min="5647" max="5647" width="8" customWidth="1"/>
    <col min="5649" max="5649" width="6.140625" customWidth="1"/>
    <col min="5650" max="5650" width="7.140625" customWidth="1"/>
    <col min="5651" max="5651" width="6.85546875" customWidth="1"/>
    <col min="5652" max="5652" width="8.140625" customWidth="1"/>
    <col min="5654" max="5654" width="13.42578125" customWidth="1"/>
    <col min="5655" max="5655" width="19.42578125" customWidth="1"/>
    <col min="5889" max="5889" width="22.140625" customWidth="1"/>
    <col min="5890" max="5890" width="8.7109375" customWidth="1"/>
    <col min="5891" max="5891" width="17.5703125" customWidth="1"/>
    <col min="5893" max="5893" width="15.7109375" customWidth="1"/>
    <col min="5895" max="5895" width="19" customWidth="1"/>
    <col min="5896" max="5896" width="15.85546875" bestFit="1" customWidth="1"/>
    <col min="5897" max="5897" width="15.85546875" customWidth="1"/>
    <col min="5899" max="5899" width="14.28515625" customWidth="1"/>
    <col min="5900" max="5900" width="14.85546875" customWidth="1"/>
    <col min="5901" max="5901" width="14.42578125" customWidth="1"/>
    <col min="5902" max="5902" width="7.42578125" customWidth="1"/>
    <col min="5903" max="5903" width="8" customWidth="1"/>
    <col min="5905" max="5905" width="6.140625" customWidth="1"/>
    <col min="5906" max="5906" width="7.140625" customWidth="1"/>
    <col min="5907" max="5907" width="6.85546875" customWidth="1"/>
    <col min="5908" max="5908" width="8.140625" customWidth="1"/>
    <col min="5910" max="5910" width="13.42578125" customWidth="1"/>
    <col min="5911" max="5911" width="19.42578125" customWidth="1"/>
    <col min="6145" max="6145" width="22.140625" customWidth="1"/>
    <col min="6146" max="6146" width="8.7109375" customWidth="1"/>
    <col min="6147" max="6147" width="17.5703125" customWidth="1"/>
    <col min="6149" max="6149" width="15.7109375" customWidth="1"/>
    <col min="6151" max="6151" width="19" customWidth="1"/>
    <col min="6152" max="6152" width="15.85546875" bestFit="1" customWidth="1"/>
    <col min="6153" max="6153" width="15.85546875" customWidth="1"/>
    <col min="6155" max="6155" width="14.28515625" customWidth="1"/>
    <col min="6156" max="6156" width="14.85546875" customWidth="1"/>
    <col min="6157" max="6157" width="14.42578125" customWidth="1"/>
    <col min="6158" max="6158" width="7.42578125" customWidth="1"/>
    <col min="6159" max="6159" width="8" customWidth="1"/>
    <col min="6161" max="6161" width="6.140625" customWidth="1"/>
    <col min="6162" max="6162" width="7.140625" customWidth="1"/>
    <col min="6163" max="6163" width="6.85546875" customWidth="1"/>
    <col min="6164" max="6164" width="8.140625" customWidth="1"/>
    <col min="6166" max="6166" width="13.42578125" customWidth="1"/>
    <col min="6167" max="6167" width="19.42578125" customWidth="1"/>
    <col min="6401" max="6401" width="22.140625" customWidth="1"/>
    <col min="6402" max="6402" width="8.7109375" customWidth="1"/>
    <col min="6403" max="6403" width="17.5703125" customWidth="1"/>
    <col min="6405" max="6405" width="15.7109375" customWidth="1"/>
    <col min="6407" max="6407" width="19" customWidth="1"/>
    <col min="6408" max="6408" width="15.85546875" bestFit="1" customWidth="1"/>
    <col min="6409" max="6409" width="15.85546875" customWidth="1"/>
    <col min="6411" max="6411" width="14.28515625" customWidth="1"/>
    <col min="6412" max="6412" width="14.85546875" customWidth="1"/>
    <col min="6413" max="6413" width="14.42578125" customWidth="1"/>
    <col min="6414" max="6414" width="7.42578125" customWidth="1"/>
    <col min="6415" max="6415" width="8" customWidth="1"/>
    <col min="6417" max="6417" width="6.140625" customWidth="1"/>
    <col min="6418" max="6418" width="7.140625" customWidth="1"/>
    <col min="6419" max="6419" width="6.85546875" customWidth="1"/>
    <col min="6420" max="6420" width="8.140625" customWidth="1"/>
    <col min="6422" max="6422" width="13.42578125" customWidth="1"/>
    <col min="6423" max="6423" width="19.42578125" customWidth="1"/>
    <col min="6657" max="6657" width="22.140625" customWidth="1"/>
    <col min="6658" max="6658" width="8.7109375" customWidth="1"/>
    <col min="6659" max="6659" width="17.5703125" customWidth="1"/>
    <col min="6661" max="6661" width="15.7109375" customWidth="1"/>
    <col min="6663" max="6663" width="19" customWidth="1"/>
    <col min="6664" max="6664" width="15.85546875" bestFit="1" customWidth="1"/>
    <col min="6665" max="6665" width="15.85546875" customWidth="1"/>
    <col min="6667" max="6667" width="14.28515625" customWidth="1"/>
    <col min="6668" max="6668" width="14.85546875" customWidth="1"/>
    <col min="6669" max="6669" width="14.42578125" customWidth="1"/>
    <col min="6670" max="6670" width="7.42578125" customWidth="1"/>
    <col min="6671" max="6671" width="8" customWidth="1"/>
    <col min="6673" max="6673" width="6.140625" customWidth="1"/>
    <col min="6674" max="6674" width="7.140625" customWidth="1"/>
    <col min="6675" max="6675" width="6.85546875" customWidth="1"/>
    <col min="6676" max="6676" width="8.140625" customWidth="1"/>
    <col min="6678" max="6678" width="13.42578125" customWidth="1"/>
    <col min="6679" max="6679" width="19.42578125" customWidth="1"/>
    <col min="6913" max="6913" width="22.140625" customWidth="1"/>
    <col min="6914" max="6914" width="8.7109375" customWidth="1"/>
    <col min="6915" max="6915" width="17.5703125" customWidth="1"/>
    <col min="6917" max="6917" width="15.7109375" customWidth="1"/>
    <col min="6919" max="6919" width="19" customWidth="1"/>
    <col min="6920" max="6920" width="15.85546875" bestFit="1" customWidth="1"/>
    <col min="6921" max="6921" width="15.85546875" customWidth="1"/>
    <col min="6923" max="6923" width="14.28515625" customWidth="1"/>
    <col min="6924" max="6924" width="14.85546875" customWidth="1"/>
    <col min="6925" max="6925" width="14.42578125" customWidth="1"/>
    <col min="6926" max="6926" width="7.42578125" customWidth="1"/>
    <col min="6927" max="6927" width="8" customWidth="1"/>
    <col min="6929" max="6929" width="6.140625" customWidth="1"/>
    <col min="6930" max="6930" width="7.140625" customWidth="1"/>
    <col min="6931" max="6931" width="6.85546875" customWidth="1"/>
    <col min="6932" max="6932" width="8.140625" customWidth="1"/>
    <col min="6934" max="6934" width="13.42578125" customWidth="1"/>
    <col min="6935" max="6935" width="19.42578125" customWidth="1"/>
    <col min="7169" max="7169" width="22.140625" customWidth="1"/>
    <col min="7170" max="7170" width="8.7109375" customWidth="1"/>
    <col min="7171" max="7171" width="17.5703125" customWidth="1"/>
    <col min="7173" max="7173" width="15.7109375" customWidth="1"/>
    <col min="7175" max="7175" width="19" customWidth="1"/>
    <col min="7176" max="7176" width="15.85546875" bestFit="1" customWidth="1"/>
    <col min="7177" max="7177" width="15.85546875" customWidth="1"/>
    <col min="7179" max="7179" width="14.28515625" customWidth="1"/>
    <col min="7180" max="7180" width="14.85546875" customWidth="1"/>
    <col min="7181" max="7181" width="14.42578125" customWidth="1"/>
    <col min="7182" max="7182" width="7.42578125" customWidth="1"/>
    <col min="7183" max="7183" width="8" customWidth="1"/>
    <col min="7185" max="7185" width="6.140625" customWidth="1"/>
    <col min="7186" max="7186" width="7.140625" customWidth="1"/>
    <col min="7187" max="7187" width="6.85546875" customWidth="1"/>
    <col min="7188" max="7188" width="8.140625" customWidth="1"/>
    <col min="7190" max="7190" width="13.42578125" customWidth="1"/>
    <col min="7191" max="7191" width="19.42578125" customWidth="1"/>
    <col min="7425" max="7425" width="22.140625" customWidth="1"/>
    <col min="7426" max="7426" width="8.7109375" customWidth="1"/>
    <col min="7427" max="7427" width="17.5703125" customWidth="1"/>
    <col min="7429" max="7429" width="15.7109375" customWidth="1"/>
    <col min="7431" max="7431" width="19" customWidth="1"/>
    <col min="7432" max="7432" width="15.85546875" bestFit="1" customWidth="1"/>
    <col min="7433" max="7433" width="15.85546875" customWidth="1"/>
    <col min="7435" max="7435" width="14.28515625" customWidth="1"/>
    <col min="7436" max="7436" width="14.85546875" customWidth="1"/>
    <col min="7437" max="7437" width="14.42578125" customWidth="1"/>
    <col min="7438" max="7438" width="7.42578125" customWidth="1"/>
    <col min="7439" max="7439" width="8" customWidth="1"/>
    <col min="7441" max="7441" width="6.140625" customWidth="1"/>
    <col min="7442" max="7442" width="7.140625" customWidth="1"/>
    <col min="7443" max="7443" width="6.85546875" customWidth="1"/>
    <col min="7444" max="7444" width="8.140625" customWidth="1"/>
    <col min="7446" max="7446" width="13.42578125" customWidth="1"/>
    <col min="7447" max="7447" width="19.42578125" customWidth="1"/>
    <col min="7681" max="7681" width="22.140625" customWidth="1"/>
    <col min="7682" max="7682" width="8.7109375" customWidth="1"/>
    <col min="7683" max="7683" width="17.5703125" customWidth="1"/>
    <col min="7685" max="7685" width="15.7109375" customWidth="1"/>
    <col min="7687" max="7687" width="19" customWidth="1"/>
    <col min="7688" max="7688" width="15.85546875" bestFit="1" customWidth="1"/>
    <col min="7689" max="7689" width="15.85546875" customWidth="1"/>
    <col min="7691" max="7691" width="14.28515625" customWidth="1"/>
    <col min="7692" max="7692" width="14.85546875" customWidth="1"/>
    <col min="7693" max="7693" width="14.42578125" customWidth="1"/>
    <col min="7694" max="7694" width="7.42578125" customWidth="1"/>
    <col min="7695" max="7695" width="8" customWidth="1"/>
    <col min="7697" max="7697" width="6.140625" customWidth="1"/>
    <col min="7698" max="7698" width="7.140625" customWidth="1"/>
    <col min="7699" max="7699" width="6.85546875" customWidth="1"/>
    <col min="7700" max="7700" width="8.140625" customWidth="1"/>
    <col min="7702" max="7702" width="13.42578125" customWidth="1"/>
    <col min="7703" max="7703" width="19.42578125" customWidth="1"/>
    <col min="7937" max="7937" width="22.140625" customWidth="1"/>
    <col min="7938" max="7938" width="8.7109375" customWidth="1"/>
    <col min="7939" max="7939" width="17.5703125" customWidth="1"/>
    <col min="7941" max="7941" width="15.7109375" customWidth="1"/>
    <col min="7943" max="7943" width="19" customWidth="1"/>
    <col min="7944" max="7944" width="15.85546875" bestFit="1" customWidth="1"/>
    <col min="7945" max="7945" width="15.85546875" customWidth="1"/>
    <col min="7947" max="7947" width="14.28515625" customWidth="1"/>
    <col min="7948" max="7948" width="14.85546875" customWidth="1"/>
    <col min="7949" max="7949" width="14.42578125" customWidth="1"/>
    <col min="7950" max="7950" width="7.42578125" customWidth="1"/>
    <col min="7951" max="7951" width="8" customWidth="1"/>
    <col min="7953" max="7953" width="6.140625" customWidth="1"/>
    <col min="7954" max="7954" width="7.140625" customWidth="1"/>
    <col min="7955" max="7955" width="6.85546875" customWidth="1"/>
    <col min="7956" max="7956" width="8.140625" customWidth="1"/>
    <col min="7958" max="7958" width="13.42578125" customWidth="1"/>
    <col min="7959" max="7959" width="19.42578125" customWidth="1"/>
    <col min="8193" max="8193" width="22.140625" customWidth="1"/>
    <col min="8194" max="8194" width="8.7109375" customWidth="1"/>
    <col min="8195" max="8195" width="17.5703125" customWidth="1"/>
    <col min="8197" max="8197" width="15.7109375" customWidth="1"/>
    <col min="8199" max="8199" width="19" customWidth="1"/>
    <col min="8200" max="8200" width="15.85546875" bestFit="1" customWidth="1"/>
    <col min="8201" max="8201" width="15.85546875" customWidth="1"/>
    <col min="8203" max="8203" width="14.28515625" customWidth="1"/>
    <col min="8204" max="8204" width="14.85546875" customWidth="1"/>
    <col min="8205" max="8205" width="14.42578125" customWidth="1"/>
    <col min="8206" max="8206" width="7.42578125" customWidth="1"/>
    <col min="8207" max="8207" width="8" customWidth="1"/>
    <col min="8209" max="8209" width="6.140625" customWidth="1"/>
    <col min="8210" max="8210" width="7.140625" customWidth="1"/>
    <col min="8211" max="8211" width="6.85546875" customWidth="1"/>
    <col min="8212" max="8212" width="8.140625" customWidth="1"/>
    <col min="8214" max="8214" width="13.42578125" customWidth="1"/>
    <col min="8215" max="8215" width="19.42578125" customWidth="1"/>
    <col min="8449" max="8449" width="22.140625" customWidth="1"/>
    <col min="8450" max="8450" width="8.7109375" customWidth="1"/>
    <col min="8451" max="8451" width="17.5703125" customWidth="1"/>
    <col min="8453" max="8453" width="15.7109375" customWidth="1"/>
    <col min="8455" max="8455" width="19" customWidth="1"/>
    <col min="8456" max="8456" width="15.85546875" bestFit="1" customWidth="1"/>
    <col min="8457" max="8457" width="15.85546875" customWidth="1"/>
    <col min="8459" max="8459" width="14.28515625" customWidth="1"/>
    <col min="8460" max="8460" width="14.85546875" customWidth="1"/>
    <col min="8461" max="8461" width="14.42578125" customWidth="1"/>
    <col min="8462" max="8462" width="7.42578125" customWidth="1"/>
    <col min="8463" max="8463" width="8" customWidth="1"/>
    <col min="8465" max="8465" width="6.140625" customWidth="1"/>
    <col min="8466" max="8466" width="7.140625" customWidth="1"/>
    <col min="8467" max="8467" width="6.85546875" customWidth="1"/>
    <col min="8468" max="8468" width="8.140625" customWidth="1"/>
    <col min="8470" max="8470" width="13.42578125" customWidth="1"/>
    <col min="8471" max="8471" width="19.42578125" customWidth="1"/>
    <col min="8705" max="8705" width="22.140625" customWidth="1"/>
    <col min="8706" max="8706" width="8.7109375" customWidth="1"/>
    <col min="8707" max="8707" width="17.5703125" customWidth="1"/>
    <col min="8709" max="8709" width="15.7109375" customWidth="1"/>
    <col min="8711" max="8711" width="19" customWidth="1"/>
    <col min="8712" max="8712" width="15.85546875" bestFit="1" customWidth="1"/>
    <col min="8713" max="8713" width="15.85546875" customWidth="1"/>
    <col min="8715" max="8715" width="14.28515625" customWidth="1"/>
    <col min="8716" max="8716" width="14.85546875" customWidth="1"/>
    <col min="8717" max="8717" width="14.42578125" customWidth="1"/>
    <col min="8718" max="8718" width="7.42578125" customWidth="1"/>
    <col min="8719" max="8719" width="8" customWidth="1"/>
    <col min="8721" max="8721" width="6.140625" customWidth="1"/>
    <col min="8722" max="8722" width="7.140625" customWidth="1"/>
    <col min="8723" max="8723" width="6.85546875" customWidth="1"/>
    <col min="8724" max="8724" width="8.140625" customWidth="1"/>
    <col min="8726" max="8726" width="13.42578125" customWidth="1"/>
    <col min="8727" max="8727" width="19.42578125" customWidth="1"/>
    <col min="8961" max="8961" width="22.140625" customWidth="1"/>
    <col min="8962" max="8962" width="8.7109375" customWidth="1"/>
    <col min="8963" max="8963" width="17.5703125" customWidth="1"/>
    <col min="8965" max="8965" width="15.7109375" customWidth="1"/>
    <col min="8967" max="8967" width="19" customWidth="1"/>
    <col min="8968" max="8968" width="15.85546875" bestFit="1" customWidth="1"/>
    <col min="8969" max="8969" width="15.85546875" customWidth="1"/>
    <col min="8971" max="8971" width="14.28515625" customWidth="1"/>
    <col min="8972" max="8972" width="14.85546875" customWidth="1"/>
    <col min="8973" max="8973" width="14.42578125" customWidth="1"/>
    <col min="8974" max="8974" width="7.42578125" customWidth="1"/>
    <col min="8975" max="8975" width="8" customWidth="1"/>
    <col min="8977" max="8977" width="6.140625" customWidth="1"/>
    <col min="8978" max="8978" width="7.140625" customWidth="1"/>
    <col min="8979" max="8979" width="6.85546875" customWidth="1"/>
    <col min="8980" max="8980" width="8.140625" customWidth="1"/>
    <col min="8982" max="8982" width="13.42578125" customWidth="1"/>
    <col min="8983" max="8983" width="19.42578125" customWidth="1"/>
    <col min="9217" max="9217" width="22.140625" customWidth="1"/>
    <col min="9218" max="9218" width="8.7109375" customWidth="1"/>
    <col min="9219" max="9219" width="17.5703125" customWidth="1"/>
    <col min="9221" max="9221" width="15.7109375" customWidth="1"/>
    <col min="9223" max="9223" width="19" customWidth="1"/>
    <col min="9224" max="9224" width="15.85546875" bestFit="1" customWidth="1"/>
    <col min="9225" max="9225" width="15.85546875" customWidth="1"/>
    <col min="9227" max="9227" width="14.28515625" customWidth="1"/>
    <col min="9228" max="9228" width="14.85546875" customWidth="1"/>
    <col min="9229" max="9229" width="14.42578125" customWidth="1"/>
    <col min="9230" max="9230" width="7.42578125" customWidth="1"/>
    <col min="9231" max="9231" width="8" customWidth="1"/>
    <col min="9233" max="9233" width="6.140625" customWidth="1"/>
    <col min="9234" max="9234" width="7.140625" customWidth="1"/>
    <col min="9235" max="9235" width="6.85546875" customWidth="1"/>
    <col min="9236" max="9236" width="8.140625" customWidth="1"/>
    <col min="9238" max="9238" width="13.42578125" customWidth="1"/>
    <col min="9239" max="9239" width="19.42578125" customWidth="1"/>
    <col min="9473" max="9473" width="22.140625" customWidth="1"/>
    <col min="9474" max="9474" width="8.7109375" customWidth="1"/>
    <col min="9475" max="9475" width="17.5703125" customWidth="1"/>
    <col min="9477" max="9477" width="15.7109375" customWidth="1"/>
    <col min="9479" max="9479" width="19" customWidth="1"/>
    <col min="9480" max="9480" width="15.85546875" bestFit="1" customWidth="1"/>
    <col min="9481" max="9481" width="15.85546875" customWidth="1"/>
    <col min="9483" max="9483" width="14.28515625" customWidth="1"/>
    <col min="9484" max="9484" width="14.85546875" customWidth="1"/>
    <col min="9485" max="9485" width="14.42578125" customWidth="1"/>
    <col min="9486" max="9486" width="7.42578125" customWidth="1"/>
    <col min="9487" max="9487" width="8" customWidth="1"/>
    <col min="9489" max="9489" width="6.140625" customWidth="1"/>
    <col min="9490" max="9490" width="7.140625" customWidth="1"/>
    <col min="9491" max="9491" width="6.85546875" customWidth="1"/>
    <col min="9492" max="9492" width="8.140625" customWidth="1"/>
    <col min="9494" max="9494" width="13.42578125" customWidth="1"/>
    <col min="9495" max="9495" width="19.42578125" customWidth="1"/>
    <col min="9729" max="9729" width="22.140625" customWidth="1"/>
    <col min="9730" max="9730" width="8.7109375" customWidth="1"/>
    <col min="9731" max="9731" width="17.5703125" customWidth="1"/>
    <col min="9733" max="9733" width="15.7109375" customWidth="1"/>
    <col min="9735" max="9735" width="19" customWidth="1"/>
    <col min="9736" max="9736" width="15.85546875" bestFit="1" customWidth="1"/>
    <col min="9737" max="9737" width="15.85546875" customWidth="1"/>
    <col min="9739" max="9739" width="14.28515625" customWidth="1"/>
    <col min="9740" max="9740" width="14.85546875" customWidth="1"/>
    <col min="9741" max="9741" width="14.42578125" customWidth="1"/>
    <col min="9742" max="9742" width="7.42578125" customWidth="1"/>
    <col min="9743" max="9743" width="8" customWidth="1"/>
    <col min="9745" max="9745" width="6.140625" customWidth="1"/>
    <col min="9746" max="9746" width="7.140625" customWidth="1"/>
    <col min="9747" max="9747" width="6.85546875" customWidth="1"/>
    <col min="9748" max="9748" width="8.140625" customWidth="1"/>
    <col min="9750" max="9750" width="13.42578125" customWidth="1"/>
    <col min="9751" max="9751" width="19.42578125" customWidth="1"/>
    <col min="9985" max="9985" width="22.140625" customWidth="1"/>
    <col min="9986" max="9986" width="8.7109375" customWidth="1"/>
    <col min="9987" max="9987" width="17.5703125" customWidth="1"/>
    <col min="9989" max="9989" width="15.7109375" customWidth="1"/>
    <col min="9991" max="9991" width="19" customWidth="1"/>
    <col min="9992" max="9992" width="15.85546875" bestFit="1" customWidth="1"/>
    <col min="9993" max="9993" width="15.85546875" customWidth="1"/>
    <col min="9995" max="9995" width="14.28515625" customWidth="1"/>
    <col min="9996" max="9996" width="14.85546875" customWidth="1"/>
    <col min="9997" max="9997" width="14.42578125" customWidth="1"/>
    <col min="9998" max="9998" width="7.42578125" customWidth="1"/>
    <col min="9999" max="9999" width="8" customWidth="1"/>
    <col min="10001" max="10001" width="6.140625" customWidth="1"/>
    <col min="10002" max="10002" width="7.140625" customWidth="1"/>
    <col min="10003" max="10003" width="6.85546875" customWidth="1"/>
    <col min="10004" max="10004" width="8.140625" customWidth="1"/>
    <col min="10006" max="10006" width="13.42578125" customWidth="1"/>
    <col min="10007" max="10007" width="19.42578125" customWidth="1"/>
    <col min="10241" max="10241" width="22.140625" customWidth="1"/>
    <col min="10242" max="10242" width="8.7109375" customWidth="1"/>
    <col min="10243" max="10243" width="17.5703125" customWidth="1"/>
    <col min="10245" max="10245" width="15.7109375" customWidth="1"/>
    <col min="10247" max="10247" width="19" customWidth="1"/>
    <col min="10248" max="10248" width="15.85546875" bestFit="1" customWidth="1"/>
    <col min="10249" max="10249" width="15.85546875" customWidth="1"/>
    <col min="10251" max="10251" width="14.28515625" customWidth="1"/>
    <col min="10252" max="10252" width="14.85546875" customWidth="1"/>
    <col min="10253" max="10253" width="14.42578125" customWidth="1"/>
    <col min="10254" max="10254" width="7.42578125" customWidth="1"/>
    <col min="10255" max="10255" width="8" customWidth="1"/>
    <col min="10257" max="10257" width="6.140625" customWidth="1"/>
    <col min="10258" max="10258" width="7.140625" customWidth="1"/>
    <col min="10259" max="10259" width="6.85546875" customWidth="1"/>
    <col min="10260" max="10260" width="8.140625" customWidth="1"/>
    <col min="10262" max="10262" width="13.42578125" customWidth="1"/>
    <col min="10263" max="10263" width="19.42578125" customWidth="1"/>
    <col min="10497" max="10497" width="22.140625" customWidth="1"/>
    <col min="10498" max="10498" width="8.7109375" customWidth="1"/>
    <col min="10499" max="10499" width="17.5703125" customWidth="1"/>
    <col min="10501" max="10501" width="15.7109375" customWidth="1"/>
    <col min="10503" max="10503" width="19" customWidth="1"/>
    <col min="10504" max="10504" width="15.85546875" bestFit="1" customWidth="1"/>
    <col min="10505" max="10505" width="15.85546875" customWidth="1"/>
    <col min="10507" max="10507" width="14.28515625" customWidth="1"/>
    <col min="10508" max="10508" width="14.85546875" customWidth="1"/>
    <col min="10509" max="10509" width="14.42578125" customWidth="1"/>
    <col min="10510" max="10510" width="7.42578125" customWidth="1"/>
    <col min="10511" max="10511" width="8" customWidth="1"/>
    <col min="10513" max="10513" width="6.140625" customWidth="1"/>
    <col min="10514" max="10514" width="7.140625" customWidth="1"/>
    <col min="10515" max="10515" width="6.85546875" customWidth="1"/>
    <col min="10516" max="10516" width="8.140625" customWidth="1"/>
    <col min="10518" max="10518" width="13.42578125" customWidth="1"/>
    <col min="10519" max="10519" width="19.42578125" customWidth="1"/>
    <col min="10753" max="10753" width="22.140625" customWidth="1"/>
    <col min="10754" max="10754" width="8.7109375" customWidth="1"/>
    <col min="10755" max="10755" width="17.5703125" customWidth="1"/>
    <col min="10757" max="10757" width="15.7109375" customWidth="1"/>
    <col min="10759" max="10759" width="19" customWidth="1"/>
    <col min="10760" max="10760" width="15.85546875" bestFit="1" customWidth="1"/>
    <col min="10761" max="10761" width="15.85546875" customWidth="1"/>
    <col min="10763" max="10763" width="14.28515625" customWidth="1"/>
    <col min="10764" max="10764" width="14.85546875" customWidth="1"/>
    <col min="10765" max="10765" width="14.42578125" customWidth="1"/>
    <col min="10766" max="10766" width="7.42578125" customWidth="1"/>
    <col min="10767" max="10767" width="8" customWidth="1"/>
    <col min="10769" max="10769" width="6.140625" customWidth="1"/>
    <col min="10770" max="10770" width="7.140625" customWidth="1"/>
    <col min="10771" max="10771" width="6.85546875" customWidth="1"/>
    <col min="10772" max="10772" width="8.140625" customWidth="1"/>
    <col min="10774" max="10774" width="13.42578125" customWidth="1"/>
    <col min="10775" max="10775" width="19.42578125" customWidth="1"/>
    <col min="11009" max="11009" width="22.140625" customWidth="1"/>
    <col min="11010" max="11010" width="8.7109375" customWidth="1"/>
    <col min="11011" max="11011" width="17.5703125" customWidth="1"/>
    <col min="11013" max="11013" width="15.7109375" customWidth="1"/>
    <col min="11015" max="11015" width="19" customWidth="1"/>
    <col min="11016" max="11016" width="15.85546875" bestFit="1" customWidth="1"/>
    <col min="11017" max="11017" width="15.85546875" customWidth="1"/>
    <col min="11019" max="11019" width="14.28515625" customWidth="1"/>
    <col min="11020" max="11020" width="14.85546875" customWidth="1"/>
    <col min="11021" max="11021" width="14.42578125" customWidth="1"/>
    <col min="11022" max="11022" width="7.42578125" customWidth="1"/>
    <col min="11023" max="11023" width="8" customWidth="1"/>
    <col min="11025" max="11025" width="6.140625" customWidth="1"/>
    <col min="11026" max="11026" width="7.140625" customWidth="1"/>
    <col min="11027" max="11027" width="6.85546875" customWidth="1"/>
    <col min="11028" max="11028" width="8.140625" customWidth="1"/>
    <col min="11030" max="11030" width="13.42578125" customWidth="1"/>
    <col min="11031" max="11031" width="19.42578125" customWidth="1"/>
    <col min="11265" max="11265" width="22.140625" customWidth="1"/>
    <col min="11266" max="11266" width="8.7109375" customWidth="1"/>
    <col min="11267" max="11267" width="17.5703125" customWidth="1"/>
    <col min="11269" max="11269" width="15.7109375" customWidth="1"/>
    <col min="11271" max="11271" width="19" customWidth="1"/>
    <col min="11272" max="11272" width="15.85546875" bestFit="1" customWidth="1"/>
    <col min="11273" max="11273" width="15.85546875" customWidth="1"/>
    <col min="11275" max="11275" width="14.28515625" customWidth="1"/>
    <col min="11276" max="11276" width="14.85546875" customWidth="1"/>
    <col min="11277" max="11277" width="14.42578125" customWidth="1"/>
    <col min="11278" max="11278" width="7.42578125" customWidth="1"/>
    <col min="11279" max="11279" width="8" customWidth="1"/>
    <col min="11281" max="11281" width="6.140625" customWidth="1"/>
    <col min="11282" max="11282" width="7.140625" customWidth="1"/>
    <col min="11283" max="11283" width="6.85546875" customWidth="1"/>
    <col min="11284" max="11284" width="8.140625" customWidth="1"/>
    <col min="11286" max="11286" width="13.42578125" customWidth="1"/>
    <col min="11287" max="11287" width="19.42578125" customWidth="1"/>
    <col min="11521" max="11521" width="22.140625" customWidth="1"/>
    <col min="11522" max="11522" width="8.7109375" customWidth="1"/>
    <col min="11523" max="11523" width="17.5703125" customWidth="1"/>
    <col min="11525" max="11525" width="15.7109375" customWidth="1"/>
    <col min="11527" max="11527" width="19" customWidth="1"/>
    <col min="11528" max="11528" width="15.85546875" bestFit="1" customWidth="1"/>
    <col min="11529" max="11529" width="15.85546875" customWidth="1"/>
    <col min="11531" max="11531" width="14.28515625" customWidth="1"/>
    <col min="11532" max="11532" width="14.85546875" customWidth="1"/>
    <col min="11533" max="11533" width="14.42578125" customWidth="1"/>
    <col min="11534" max="11534" width="7.42578125" customWidth="1"/>
    <col min="11535" max="11535" width="8" customWidth="1"/>
    <col min="11537" max="11537" width="6.140625" customWidth="1"/>
    <col min="11538" max="11538" width="7.140625" customWidth="1"/>
    <col min="11539" max="11539" width="6.85546875" customWidth="1"/>
    <col min="11540" max="11540" width="8.140625" customWidth="1"/>
    <col min="11542" max="11542" width="13.42578125" customWidth="1"/>
    <col min="11543" max="11543" width="19.42578125" customWidth="1"/>
    <col min="11777" max="11777" width="22.140625" customWidth="1"/>
    <col min="11778" max="11778" width="8.7109375" customWidth="1"/>
    <col min="11779" max="11779" width="17.5703125" customWidth="1"/>
    <col min="11781" max="11781" width="15.7109375" customWidth="1"/>
    <col min="11783" max="11783" width="19" customWidth="1"/>
    <col min="11784" max="11784" width="15.85546875" bestFit="1" customWidth="1"/>
    <col min="11785" max="11785" width="15.85546875" customWidth="1"/>
    <col min="11787" max="11787" width="14.28515625" customWidth="1"/>
    <col min="11788" max="11788" width="14.85546875" customWidth="1"/>
    <col min="11789" max="11789" width="14.42578125" customWidth="1"/>
    <col min="11790" max="11790" width="7.42578125" customWidth="1"/>
    <col min="11791" max="11791" width="8" customWidth="1"/>
    <col min="11793" max="11793" width="6.140625" customWidth="1"/>
    <col min="11794" max="11794" width="7.140625" customWidth="1"/>
    <col min="11795" max="11795" width="6.85546875" customWidth="1"/>
    <col min="11796" max="11796" width="8.140625" customWidth="1"/>
    <col min="11798" max="11798" width="13.42578125" customWidth="1"/>
    <col min="11799" max="11799" width="19.42578125" customWidth="1"/>
    <col min="12033" max="12033" width="22.140625" customWidth="1"/>
    <col min="12034" max="12034" width="8.7109375" customWidth="1"/>
    <col min="12035" max="12035" width="17.5703125" customWidth="1"/>
    <col min="12037" max="12037" width="15.7109375" customWidth="1"/>
    <col min="12039" max="12039" width="19" customWidth="1"/>
    <col min="12040" max="12040" width="15.85546875" bestFit="1" customWidth="1"/>
    <col min="12041" max="12041" width="15.85546875" customWidth="1"/>
    <col min="12043" max="12043" width="14.28515625" customWidth="1"/>
    <col min="12044" max="12044" width="14.85546875" customWidth="1"/>
    <col min="12045" max="12045" width="14.42578125" customWidth="1"/>
    <col min="12046" max="12046" width="7.42578125" customWidth="1"/>
    <col min="12047" max="12047" width="8" customWidth="1"/>
    <col min="12049" max="12049" width="6.140625" customWidth="1"/>
    <col min="12050" max="12050" width="7.140625" customWidth="1"/>
    <col min="12051" max="12051" width="6.85546875" customWidth="1"/>
    <col min="12052" max="12052" width="8.140625" customWidth="1"/>
    <col min="12054" max="12054" width="13.42578125" customWidth="1"/>
    <col min="12055" max="12055" width="19.42578125" customWidth="1"/>
    <col min="12289" max="12289" width="22.140625" customWidth="1"/>
    <col min="12290" max="12290" width="8.7109375" customWidth="1"/>
    <col min="12291" max="12291" width="17.5703125" customWidth="1"/>
    <col min="12293" max="12293" width="15.7109375" customWidth="1"/>
    <col min="12295" max="12295" width="19" customWidth="1"/>
    <col min="12296" max="12296" width="15.85546875" bestFit="1" customWidth="1"/>
    <col min="12297" max="12297" width="15.85546875" customWidth="1"/>
    <col min="12299" max="12299" width="14.28515625" customWidth="1"/>
    <col min="12300" max="12300" width="14.85546875" customWidth="1"/>
    <col min="12301" max="12301" width="14.42578125" customWidth="1"/>
    <col min="12302" max="12302" width="7.42578125" customWidth="1"/>
    <col min="12303" max="12303" width="8" customWidth="1"/>
    <col min="12305" max="12305" width="6.140625" customWidth="1"/>
    <col min="12306" max="12306" width="7.140625" customWidth="1"/>
    <col min="12307" max="12307" width="6.85546875" customWidth="1"/>
    <col min="12308" max="12308" width="8.140625" customWidth="1"/>
    <col min="12310" max="12310" width="13.42578125" customWidth="1"/>
    <col min="12311" max="12311" width="19.42578125" customWidth="1"/>
    <col min="12545" max="12545" width="22.140625" customWidth="1"/>
    <col min="12546" max="12546" width="8.7109375" customWidth="1"/>
    <col min="12547" max="12547" width="17.5703125" customWidth="1"/>
    <col min="12549" max="12549" width="15.7109375" customWidth="1"/>
    <col min="12551" max="12551" width="19" customWidth="1"/>
    <col min="12552" max="12552" width="15.85546875" bestFit="1" customWidth="1"/>
    <col min="12553" max="12553" width="15.85546875" customWidth="1"/>
    <col min="12555" max="12555" width="14.28515625" customWidth="1"/>
    <col min="12556" max="12556" width="14.85546875" customWidth="1"/>
    <col min="12557" max="12557" width="14.42578125" customWidth="1"/>
    <col min="12558" max="12558" width="7.42578125" customWidth="1"/>
    <col min="12559" max="12559" width="8" customWidth="1"/>
    <col min="12561" max="12561" width="6.140625" customWidth="1"/>
    <col min="12562" max="12562" width="7.140625" customWidth="1"/>
    <col min="12563" max="12563" width="6.85546875" customWidth="1"/>
    <col min="12564" max="12564" width="8.140625" customWidth="1"/>
    <col min="12566" max="12566" width="13.42578125" customWidth="1"/>
    <col min="12567" max="12567" width="19.42578125" customWidth="1"/>
    <col min="12801" max="12801" width="22.140625" customWidth="1"/>
    <col min="12802" max="12802" width="8.7109375" customWidth="1"/>
    <col min="12803" max="12803" width="17.5703125" customWidth="1"/>
    <col min="12805" max="12805" width="15.7109375" customWidth="1"/>
    <col min="12807" max="12807" width="19" customWidth="1"/>
    <col min="12808" max="12808" width="15.85546875" bestFit="1" customWidth="1"/>
    <col min="12809" max="12809" width="15.85546875" customWidth="1"/>
    <col min="12811" max="12811" width="14.28515625" customWidth="1"/>
    <col min="12812" max="12812" width="14.85546875" customWidth="1"/>
    <col min="12813" max="12813" width="14.42578125" customWidth="1"/>
    <col min="12814" max="12814" width="7.42578125" customWidth="1"/>
    <col min="12815" max="12815" width="8" customWidth="1"/>
    <col min="12817" max="12817" width="6.140625" customWidth="1"/>
    <col min="12818" max="12818" width="7.140625" customWidth="1"/>
    <col min="12819" max="12819" width="6.85546875" customWidth="1"/>
    <col min="12820" max="12820" width="8.140625" customWidth="1"/>
    <col min="12822" max="12822" width="13.42578125" customWidth="1"/>
    <col min="12823" max="12823" width="19.42578125" customWidth="1"/>
    <col min="13057" max="13057" width="22.140625" customWidth="1"/>
    <col min="13058" max="13058" width="8.7109375" customWidth="1"/>
    <col min="13059" max="13059" width="17.5703125" customWidth="1"/>
    <col min="13061" max="13061" width="15.7109375" customWidth="1"/>
    <col min="13063" max="13063" width="19" customWidth="1"/>
    <col min="13064" max="13064" width="15.85546875" bestFit="1" customWidth="1"/>
    <col min="13065" max="13065" width="15.85546875" customWidth="1"/>
    <col min="13067" max="13067" width="14.28515625" customWidth="1"/>
    <col min="13068" max="13068" width="14.85546875" customWidth="1"/>
    <col min="13069" max="13069" width="14.42578125" customWidth="1"/>
    <col min="13070" max="13070" width="7.42578125" customWidth="1"/>
    <col min="13071" max="13071" width="8" customWidth="1"/>
    <col min="13073" max="13073" width="6.140625" customWidth="1"/>
    <col min="13074" max="13074" width="7.140625" customWidth="1"/>
    <col min="13075" max="13075" width="6.85546875" customWidth="1"/>
    <col min="13076" max="13076" width="8.140625" customWidth="1"/>
    <col min="13078" max="13078" width="13.42578125" customWidth="1"/>
    <col min="13079" max="13079" width="19.42578125" customWidth="1"/>
    <col min="13313" max="13313" width="22.140625" customWidth="1"/>
    <col min="13314" max="13314" width="8.7109375" customWidth="1"/>
    <col min="13315" max="13315" width="17.5703125" customWidth="1"/>
    <col min="13317" max="13317" width="15.7109375" customWidth="1"/>
    <col min="13319" max="13319" width="19" customWidth="1"/>
    <col min="13320" max="13320" width="15.85546875" bestFit="1" customWidth="1"/>
    <col min="13321" max="13321" width="15.85546875" customWidth="1"/>
    <col min="13323" max="13323" width="14.28515625" customWidth="1"/>
    <col min="13324" max="13324" width="14.85546875" customWidth="1"/>
    <col min="13325" max="13325" width="14.42578125" customWidth="1"/>
    <col min="13326" max="13326" width="7.42578125" customWidth="1"/>
    <col min="13327" max="13327" width="8" customWidth="1"/>
    <col min="13329" max="13329" width="6.140625" customWidth="1"/>
    <col min="13330" max="13330" width="7.140625" customWidth="1"/>
    <col min="13331" max="13331" width="6.85546875" customWidth="1"/>
    <col min="13332" max="13332" width="8.140625" customWidth="1"/>
    <col min="13334" max="13334" width="13.42578125" customWidth="1"/>
    <col min="13335" max="13335" width="19.42578125" customWidth="1"/>
    <col min="13569" max="13569" width="22.140625" customWidth="1"/>
    <col min="13570" max="13570" width="8.7109375" customWidth="1"/>
    <col min="13571" max="13571" width="17.5703125" customWidth="1"/>
    <col min="13573" max="13573" width="15.7109375" customWidth="1"/>
    <col min="13575" max="13575" width="19" customWidth="1"/>
    <col min="13576" max="13576" width="15.85546875" bestFit="1" customWidth="1"/>
    <col min="13577" max="13577" width="15.85546875" customWidth="1"/>
    <col min="13579" max="13579" width="14.28515625" customWidth="1"/>
    <col min="13580" max="13580" width="14.85546875" customWidth="1"/>
    <col min="13581" max="13581" width="14.42578125" customWidth="1"/>
    <col min="13582" max="13582" width="7.42578125" customWidth="1"/>
    <col min="13583" max="13583" width="8" customWidth="1"/>
    <col min="13585" max="13585" width="6.140625" customWidth="1"/>
    <col min="13586" max="13586" width="7.140625" customWidth="1"/>
    <col min="13587" max="13587" width="6.85546875" customWidth="1"/>
    <col min="13588" max="13588" width="8.140625" customWidth="1"/>
    <col min="13590" max="13590" width="13.42578125" customWidth="1"/>
    <col min="13591" max="13591" width="19.42578125" customWidth="1"/>
    <col min="13825" max="13825" width="22.140625" customWidth="1"/>
    <col min="13826" max="13826" width="8.7109375" customWidth="1"/>
    <col min="13827" max="13827" width="17.5703125" customWidth="1"/>
    <col min="13829" max="13829" width="15.7109375" customWidth="1"/>
    <col min="13831" max="13831" width="19" customWidth="1"/>
    <col min="13832" max="13832" width="15.85546875" bestFit="1" customWidth="1"/>
    <col min="13833" max="13833" width="15.85546875" customWidth="1"/>
    <col min="13835" max="13835" width="14.28515625" customWidth="1"/>
    <col min="13836" max="13836" width="14.85546875" customWidth="1"/>
    <col min="13837" max="13837" width="14.42578125" customWidth="1"/>
    <col min="13838" max="13838" width="7.42578125" customWidth="1"/>
    <col min="13839" max="13839" width="8" customWidth="1"/>
    <col min="13841" max="13841" width="6.140625" customWidth="1"/>
    <col min="13842" max="13842" width="7.140625" customWidth="1"/>
    <col min="13843" max="13843" width="6.85546875" customWidth="1"/>
    <col min="13844" max="13844" width="8.140625" customWidth="1"/>
    <col min="13846" max="13846" width="13.42578125" customWidth="1"/>
    <col min="13847" max="13847" width="19.42578125" customWidth="1"/>
    <col min="14081" max="14081" width="22.140625" customWidth="1"/>
    <col min="14082" max="14082" width="8.7109375" customWidth="1"/>
    <col min="14083" max="14083" width="17.5703125" customWidth="1"/>
    <col min="14085" max="14085" width="15.7109375" customWidth="1"/>
    <col min="14087" max="14087" width="19" customWidth="1"/>
    <col min="14088" max="14088" width="15.85546875" bestFit="1" customWidth="1"/>
    <col min="14089" max="14089" width="15.85546875" customWidth="1"/>
    <col min="14091" max="14091" width="14.28515625" customWidth="1"/>
    <col min="14092" max="14092" width="14.85546875" customWidth="1"/>
    <col min="14093" max="14093" width="14.42578125" customWidth="1"/>
    <col min="14094" max="14094" width="7.42578125" customWidth="1"/>
    <col min="14095" max="14095" width="8" customWidth="1"/>
    <col min="14097" max="14097" width="6.140625" customWidth="1"/>
    <col min="14098" max="14098" width="7.140625" customWidth="1"/>
    <col min="14099" max="14099" width="6.85546875" customWidth="1"/>
    <col min="14100" max="14100" width="8.140625" customWidth="1"/>
    <col min="14102" max="14102" width="13.42578125" customWidth="1"/>
    <col min="14103" max="14103" width="19.42578125" customWidth="1"/>
    <col min="14337" max="14337" width="22.140625" customWidth="1"/>
    <col min="14338" max="14338" width="8.7109375" customWidth="1"/>
    <col min="14339" max="14339" width="17.5703125" customWidth="1"/>
    <col min="14341" max="14341" width="15.7109375" customWidth="1"/>
    <col min="14343" max="14343" width="19" customWidth="1"/>
    <col min="14344" max="14344" width="15.85546875" bestFit="1" customWidth="1"/>
    <col min="14345" max="14345" width="15.85546875" customWidth="1"/>
    <col min="14347" max="14347" width="14.28515625" customWidth="1"/>
    <col min="14348" max="14348" width="14.85546875" customWidth="1"/>
    <col min="14349" max="14349" width="14.42578125" customWidth="1"/>
    <col min="14350" max="14350" width="7.42578125" customWidth="1"/>
    <col min="14351" max="14351" width="8" customWidth="1"/>
    <col min="14353" max="14353" width="6.140625" customWidth="1"/>
    <col min="14354" max="14354" width="7.140625" customWidth="1"/>
    <col min="14355" max="14355" width="6.85546875" customWidth="1"/>
    <col min="14356" max="14356" width="8.140625" customWidth="1"/>
    <col min="14358" max="14358" width="13.42578125" customWidth="1"/>
    <col min="14359" max="14359" width="19.42578125" customWidth="1"/>
    <col min="14593" max="14593" width="22.140625" customWidth="1"/>
    <col min="14594" max="14594" width="8.7109375" customWidth="1"/>
    <col min="14595" max="14595" width="17.5703125" customWidth="1"/>
    <col min="14597" max="14597" width="15.7109375" customWidth="1"/>
    <col min="14599" max="14599" width="19" customWidth="1"/>
    <col min="14600" max="14600" width="15.85546875" bestFit="1" customWidth="1"/>
    <col min="14601" max="14601" width="15.85546875" customWidth="1"/>
    <col min="14603" max="14603" width="14.28515625" customWidth="1"/>
    <col min="14604" max="14604" width="14.85546875" customWidth="1"/>
    <col min="14605" max="14605" width="14.42578125" customWidth="1"/>
    <col min="14606" max="14606" width="7.42578125" customWidth="1"/>
    <col min="14607" max="14607" width="8" customWidth="1"/>
    <col min="14609" max="14609" width="6.140625" customWidth="1"/>
    <col min="14610" max="14610" width="7.140625" customWidth="1"/>
    <col min="14611" max="14611" width="6.85546875" customWidth="1"/>
    <col min="14612" max="14612" width="8.140625" customWidth="1"/>
    <col min="14614" max="14614" width="13.42578125" customWidth="1"/>
    <col min="14615" max="14615" width="19.42578125" customWidth="1"/>
    <col min="14849" max="14849" width="22.140625" customWidth="1"/>
    <col min="14850" max="14850" width="8.7109375" customWidth="1"/>
    <col min="14851" max="14851" width="17.5703125" customWidth="1"/>
    <col min="14853" max="14853" width="15.7109375" customWidth="1"/>
    <col min="14855" max="14855" width="19" customWidth="1"/>
    <col min="14856" max="14856" width="15.85546875" bestFit="1" customWidth="1"/>
    <col min="14857" max="14857" width="15.85546875" customWidth="1"/>
    <col min="14859" max="14859" width="14.28515625" customWidth="1"/>
    <col min="14860" max="14860" width="14.85546875" customWidth="1"/>
    <col min="14861" max="14861" width="14.42578125" customWidth="1"/>
    <col min="14862" max="14862" width="7.42578125" customWidth="1"/>
    <col min="14863" max="14863" width="8" customWidth="1"/>
    <col min="14865" max="14865" width="6.140625" customWidth="1"/>
    <col min="14866" max="14866" width="7.140625" customWidth="1"/>
    <col min="14867" max="14867" width="6.85546875" customWidth="1"/>
    <col min="14868" max="14868" width="8.140625" customWidth="1"/>
    <col min="14870" max="14870" width="13.42578125" customWidth="1"/>
    <col min="14871" max="14871" width="19.42578125" customWidth="1"/>
    <col min="15105" max="15105" width="22.140625" customWidth="1"/>
    <col min="15106" max="15106" width="8.7109375" customWidth="1"/>
    <col min="15107" max="15107" width="17.5703125" customWidth="1"/>
    <col min="15109" max="15109" width="15.7109375" customWidth="1"/>
    <col min="15111" max="15111" width="19" customWidth="1"/>
    <col min="15112" max="15112" width="15.85546875" bestFit="1" customWidth="1"/>
    <col min="15113" max="15113" width="15.85546875" customWidth="1"/>
    <col min="15115" max="15115" width="14.28515625" customWidth="1"/>
    <col min="15116" max="15116" width="14.85546875" customWidth="1"/>
    <col min="15117" max="15117" width="14.42578125" customWidth="1"/>
    <col min="15118" max="15118" width="7.42578125" customWidth="1"/>
    <col min="15119" max="15119" width="8" customWidth="1"/>
    <col min="15121" max="15121" width="6.140625" customWidth="1"/>
    <col min="15122" max="15122" width="7.140625" customWidth="1"/>
    <col min="15123" max="15123" width="6.85546875" customWidth="1"/>
    <col min="15124" max="15124" width="8.140625" customWidth="1"/>
    <col min="15126" max="15126" width="13.42578125" customWidth="1"/>
    <col min="15127" max="15127" width="19.42578125" customWidth="1"/>
    <col min="15361" max="15361" width="22.140625" customWidth="1"/>
    <col min="15362" max="15362" width="8.7109375" customWidth="1"/>
    <col min="15363" max="15363" width="17.5703125" customWidth="1"/>
    <col min="15365" max="15365" width="15.7109375" customWidth="1"/>
    <col min="15367" max="15367" width="19" customWidth="1"/>
    <col min="15368" max="15368" width="15.85546875" bestFit="1" customWidth="1"/>
    <col min="15369" max="15369" width="15.85546875" customWidth="1"/>
    <col min="15371" max="15371" width="14.28515625" customWidth="1"/>
    <col min="15372" max="15372" width="14.85546875" customWidth="1"/>
    <col min="15373" max="15373" width="14.42578125" customWidth="1"/>
    <col min="15374" max="15374" width="7.42578125" customWidth="1"/>
    <col min="15375" max="15375" width="8" customWidth="1"/>
    <col min="15377" max="15377" width="6.140625" customWidth="1"/>
    <col min="15378" max="15378" width="7.140625" customWidth="1"/>
    <col min="15379" max="15379" width="6.85546875" customWidth="1"/>
    <col min="15380" max="15380" width="8.140625" customWidth="1"/>
    <col min="15382" max="15382" width="13.42578125" customWidth="1"/>
    <col min="15383" max="15383" width="19.42578125" customWidth="1"/>
    <col min="15617" max="15617" width="22.140625" customWidth="1"/>
    <col min="15618" max="15618" width="8.7109375" customWidth="1"/>
    <col min="15619" max="15619" width="17.5703125" customWidth="1"/>
    <col min="15621" max="15621" width="15.7109375" customWidth="1"/>
    <col min="15623" max="15623" width="19" customWidth="1"/>
    <col min="15624" max="15624" width="15.85546875" bestFit="1" customWidth="1"/>
    <col min="15625" max="15625" width="15.85546875" customWidth="1"/>
    <col min="15627" max="15627" width="14.28515625" customWidth="1"/>
    <col min="15628" max="15628" width="14.85546875" customWidth="1"/>
    <col min="15629" max="15629" width="14.42578125" customWidth="1"/>
    <col min="15630" max="15630" width="7.42578125" customWidth="1"/>
    <col min="15631" max="15631" width="8" customWidth="1"/>
    <col min="15633" max="15633" width="6.140625" customWidth="1"/>
    <col min="15634" max="15634" width="7.140625" customWidth="1"/>
    <col min="15635" max="15635" width="6.85546875" customWidth="1"/>
    <col min="15636" max="15636" width="8.140625" customWidth="1"/>
    <col min="15638" max="15638" width="13.42578125" customWidth="1"/>
    <col min="15639" max="15639" width="19.42578125" customWidth="1"/>
    <col min="15873" max="15873" width="22.140625" customWidth="1"/>
    <col min="15874" max="15874" width="8.7109375" customWidth="1"/>
    <col min="15875" max="15875" width="17.5703125" customWidth="1"/>
    <col min="15877" max="15877" width="15.7109375" customWidth="1"/>
    <col min="15879" max="15879" width="19" customWidth="1"/>
    <col min="15880" max="15880" width="15.85546875" bestFit="1" customWidth="1"/>
    <col min="15881" max="15881" width="15.85546875" customWidth="1"/>
    <col min="15883" max="15883" width="14.28515625" customWidth="1"/>
    <col min="15884" max="15884" width="14.85546875" customWidth="1"/>
    <col min="15885" max="15885" width="14.42578125" customWidth="1"/>
    <col min="15886" max="15886" width="7.42578125" customWidth="1"/>
    <col min="15887" max="15887" width="8" customWidth="1"/>
    <col min="15889" max="15889" width="6.140625" customWidth="1"/>
    <col min="15890" max="15890" width="7.140625" customWidth="1"/>
    <col min="15891" max="15891" width="6.85546875" customWidth="1"/>
    <col min="15892" max="15892" width="8.140625" customWidth="1"/>
    <col min="15894" max="15894" width="13.42578125" customWidth="1"/>
    <col min="15895" max="15895" width="19.42578125" customWidth="1"/>
    <col min="16129" max="16129" width="22.140625" customWidth="1"/>
    <col min="16130" max="16130" width="8.7109375" customWidth="1"/>
    <col min="16131" max="16131" width="17.5703125" customWidth="1"/>
    <col min="16133" max="16133" width="15.7109375" customWidth="1"/>
    <col min="16135" max="16135" width="19" customWidth="1"/>
    <col min="16136" max="16136" width="15.85546875" bestFit="1" customWidth="1"/>
    <col min="16137" max="16137" width="15.85546875" customWidth="1"/>
    <col min="16139" max="16139" width="14.28515625" customWidth="1"/>
    <col min="16140" max="16140" width="14.85546875" customWidth="1"/>
    <col min="16141" max="16141" width="14.42578125" customWidth="1"/>
    <col min="16142" max="16142" width="7.42578125" customWidth="1"/>
    <col min="16143" max="16143" width="8" customWidth="1"/>
    <col min="16145" max="16145" width="6.140625" customWidth="1"/>
    <col min="16146" max="16146" width="7.140625" customWidth="1"/>
    <col min="16147" max="16147" width="6.85546875" customWidth="1"/>
    <col min="16148" max="16148" width="8.140625" customWidth="1"/>
    <col min="16150" max="16150" width="13.42578125" customWidth="1"/>
    <col min="16151" max="16151" width="19.42578125" customWidth="1"/>
  </cols>
  <sheetData>
    <row r="1" spans="1:23" x14ac:dyDescent="0.25">
      <c r="A1" s="1" t="s">
        <v>0</v>
      </c>
      <c r="B1" s="1"/>
      <c r="C1" s="2"/>
      <c r="D1" s="1"/>
      <c r="E1" s="2"/>
      <c r="F1" s="1"/>
      <c r="G1" s="2"/>
      <c r="H1" s="1"/>
      <c r="I1" s="2"/>
      <c r="J1" s="1"/>
      <c r="K1" s="1"/>
      <c r="L1" s="1"/>
      <c r="M1" s="1"/>
      <c r="N1" s="1"/>
      <c r="O1" s="1"/>
      <c r="P1" s="1"/>
      <c r="Q1" s="1"/>
      <c r="R1" s="1"/>
      <c r="S1" s="1"/>
      <c r="T1" s="1"/>
      <c r="U1" s="1"/>
      <c r="V1" s="2"/>
    </row>
    <row r="2" spans="1:23" x14ac:dyDescent="0.25">
      <c r="A2" s="1" t="s">
        <v>182</v>
      </c>
      <c r="B2" s="1"/>
      <c r="C2" s="2"/>
      <c r="D2" s="1"/>
      <c r="E2" s="2"/>
      <c r="F2" s="1"/>
      <c r="G2" s="2"/>
      <c r="H2" s="1"/>
      <c r="I2" s="2"/>
      <c r="J2" s="1"/>
      <c r="K2" s="1"/>
      <c r="L2" s="1"/>
      <c r="M2" s="1"/>
      <c r="N2" s="1"/>
      <c r="O2" s="1"/>
      <c r="P2" s="1"/>
      <c r="Q2" s="1"/>
      <c r="R2" s="1"/>
      <c r="S2" s="1"/>
      <c r="T2" s="1"/>
      <c r="U2" s="1"/>
      <c r="V2" s="2"/>
    </row>
    <row r="3" spans="1:23" x14ac:dyDescent="0.25">
      <c r="A3" s="3" t="s">
        <v>295</v>
      </c>
      <c r="B3" s="1"/>
      <c r="C3" s="2"/>
      <c r="D3" s="1"/>
      <c r="E3" s="2"/>
      <c r="F3" s="1"/>
      <c r="G3" s="2"/>
      <c r="H3" s="1"/>
      <c r="I3" s="2"/>
      <c r="J3" s="1"/>
      <c r="K3" s="1"/>
      <c r="L3" s="1"/>
      <c r="M3" s="1"/>
      <c r="N3" s="1"/>
      <c r="O3" s="1"/>
      <c r="P3" s="1"/>
      <c r="Q3" s="1"/>
      <c r="R3" s="1"/>
      <c r="S3" s="1"/>
      <c r="T3" s="1"/>
      <c r="U3" s="1"/>
      <c r="V3" s="2"/>
    </row>
    <row r="4" spans="1:23" x14ac:dyDescent="0.25">
      <c r="A4" s="1" t="s">
        <v>2</v>
      </c>
      <c r="B4" s="1"/>
      <c r="C4" s="2"/>
      <c r="D4" s="1"/>
      <c r="E4" s="2"/>
      <c r="F4" s="1"/>
      <c r="G4" s="2"/>
      <c r="H4" s="1"/>
      <c r="I4" s="2"/>
      <c r="J4" s="1"/>
      <c r="K4" s="1"/>
      <c r="L4" s="1"/>
      <c r="M4" s="1"/>
      <c r="N4" s="1"/>
      <c r="O4" s="1"/>
      <c r="P4" s="1"/>
      <c r="Q4" s="1"/>
      <c r="R4" s="1"/>
      <c r="S4" s="1"/>
      <c r="T4" s="1"/>
      <c r="U4" s="1"/>
      <c r="V4" s="2"/>
    </row>
    <row r="6" spans="1:23" ht="15.75" thickBot="1" x14ac:dyDescent="0.3">
      <c r="A6" s="323" t="s">
        <v>3</v>
      </c>
      <c r="B6" s="324"/>
      <c r="C6" s="324"/>
      <c r="D6" s="324"/>
      <c r="E6" s="324"/>
      <c r="F6" s="324"/>
      <c r="G6" s="324"/>
      <c r="H6" s="324"/>
      <c r="I6" s="325"/>
      <c r="J6" s="4"/>
      <c r="K6" s="4"/>
      <c r="L6" s="4"/>
      <c r="M6" s="326" t="s">
        <v>4</v>
      </c>
      <c r="N6" s="326"/>
      <c r="O6" s="326"/>
      <c r="P6" s="326"/>
      <c r="Q6" s="326"/>
      <c r="R6" s="326"/>
      <c r="S6" s="326"/>
      <c r="T6" s="326"/>
      <c r="U6" s="326"/>
      <c r="V6" s="327"/>
    </row>
    <row r="7" spans="1:23" ht="15.75" thickBot="1" x14ac:dyDescent="0.3">
      <c r="A7" s="328" t="s">
        <v>5</v>
      </c>
      <c r="B7" s="328" t="s">
        <v>6</v>
      </c>
      <c r="C7" s="328" t="s">
        <v>7</v>
      </c>
      <c r="D7" s="330" t="s">
        <v>8</v>
      </c>
      <c r="E7" s="330" t="s">
        <v>9</v>
      </c>
      <c r="F7" s="330" t="s">
        <v>10</v>
      </c>
      <c r="G7" s="330" t="s">
        <v>11</v>
      </c>
      <c r="H7" s="5"/>
      <c r="I7" s="330" t="s">
        <v>12</v>
      </c>
      <c r="J7" s="316" t="s">
        <v>13</v>
      </c>
      <c r="K7" s="316" t="s">
        <v>14</v>
      </c>
      <c r="L7" s="318" t="s">
        <v>15</v>
      </c>
      <c r="M7" s="319" t="s">
        <v>16</v>
      </c>
      <c r="N7" s="320"/>
      <c r="O7" s="321"/>
      <c r="P7" s="322"/>
      <c r="Q7" s="6" t="s">
        <v>17</v>
      </c>
      <c r="R7" s="7"/>
      <c r="S7" s="7"/>
      <c r="T7" s="7"/>
      <c r="U7" s="8"/>
      <c r="V7" s="9"/>
    </row>
    <row r="8" spans="1:23" ht="114.75" x14ac:dyDescent="0.25">
      <c r="A8" s="329"/>
      <c r="B8" s="329"/>
      <c r="C8" s="329"/>
      <c r="D8" s="331"/>
      <c r="E8" s="331"/>
      <c r="F8" s="331"/>
      <c r="G8" s="331"/>
      <c r="H8" s="10" t="s">
        <v>18</v>
      </c>
      <c r="I8" s="331"/>
      <c r="J8" s="317"/>
      <c r="K8" s="317"/>
      <c r="L8" s="317"/>
      <c r="M8" s="11" t="s">
        <v>19</v>
      </c>
      <c r="N8" s="11" t="s">
        <v>20</v>
      </c>
      <c r="O8" s="11" t="s">
        <v>21</v>
      </c>
      <c r="P8" s="11" t="s">
        <v>22</v>
      </c>
      <c r="Q8" s="10" t="s">
        <v>23</v>
      </c>
      <c r="R8" s="10" t="s">
        <v>24</v>
      </c>
      <c r="S8" s="12" t="s">
        <v>25</v>
      </c>
      <c r="T8" s="13" t="s">
        <v>26</v>
      </c>
      <c r="U8" s="10" t="s">
        <v>27</v>
      </c>
      <c r="V8" s="11" t="s">
        <v>28</v>
      </c>
      <c r="W8" s="11" t="s">
        <v>296</v>
      </c>
    </row>
    <row r="9" spans="1:23" ht="99.75" x14ac:dyDescent="0.25">
      <c r="A9" s="175" t="s">
        <v>297</v>
      </c>
      <c r="B9" s="176">
        <v>5</v>
      </c>
      <c r="C9" s="177" t="s">
        <v>236</v>
      </c>
      <c r="D9" s="178">
        <v>11</v>
      </c>
      <c r="E9" s="179" t="s">
        <v>298</v>
      </c>
      <c r="F9" s="178" t="s">
        <v>299</v>
      </c>
      <c r="G9" s="175" t="s">
        <v>300</v>
      </c>
      <c r="H9" s="180">
        <v>2020003660010</v>
      </c>
      <c r="I9" s="179" t="s">
        <v>301</v>
      </c>
      <c r="J9" s="178">
        <v>6</v>
      </c>
      <c r="K9" s="175" t="s">
        <v>301</v>
      </c>
      <c r="L9" s="107">
        <f>+M9</f>
        <v>320000000</v>
      </c>
      <c r="M9" s="31">
        <v>320000000</v>
      </c>
      <c r="N9" s="24"/>
      <c r="O9" s="24"/>
      <c r="P9" s="24"/>
      <c r="Q9" s="4"/>
      <c r="R9" s="4"/>
      <c r="S9" s="4"/>
      <c r="T9" s="4"/>
      <c r="U9" s="24"/>
      <c r="V9" s="27"/>
      <c r="W9" s="181" t="s">
        <v>302</v>
      </c>
    </row>
    <row r="10" spans="1:23" ht="135" x14ac:dyDescent="0.25">
      <c r="A10" s="44" t="s">
        <v>303</v>
      </c>
      <c r="B10" s="182">
        <v>5</v>
      </c>
      <c r="C10" s="177" t="s">
        <v>236</v>
      </c>
      <c r="D10" s="178">
        <v>11</v>
      </c>
      <c r="E10" s="179" t="s">
        <v>298</v>
      </c>
      <c r="F10" s="43" t="s">
        <v>304</v>
      </c>
      <c r="G10" s="175" t="s">
        <v>305</v>
      </c>
      <c r="H10" s="180">
        <v>2020003660010</v>
      </c>
      <c r="I10" s="48" t="s">
        <v>301</v>
      </c>
      <c r="J10" s="43">
        <v>1900</v>
      </c>
      <c r="K10" s="44" t="s">
        <v>301</v>
      </c>
      <c r="L10" s="107">
        <f>+M10</f>
        <v>260000000</v>
      </c>
      <c r="M10" s="31">
        <v>260000000</v>
      </c>
      <c r="N10" s="24"/>
      <c r="O10" s="24"/>
      <c r="P10" s="4"/>
      <c r="Q10" s="4"/>
      <c r="R10" s="4"/>
      <c r="S10" s="4"/>
      <c r="T10" s="4"/>
      <c r="U10" s="24"/>
      <c r="V10" s="27"/>
      <c r="W10" s="181" t="s">
        <v>302</v>
      </c>
    </row>
    <row r="11" spans="1:23" ht="135" x14ac:dyDescent="0.25">
      <c r="A11" s="44" t="s">
        <v>303</v>
      </c>
      <c r="B11" s="182">
        <v>5</v>
      </c>
      <c r="C11" s="177" t="s">
        <v>236</v>
      </c>
      <c r="D11" s="178">
        <v>11</v>
      </c>
      <c r="E11" s="179" t="s">
        <v>298</v>
      </c>
      <c r="F11" s="43" t="s">
        <v>306</v>
      </c>
      <c r="G11" s="175" t="s">
        <v>307</v>
      </c>
      <c r="H11" s="180">
        <v>2020003660010</v>
      </c>
      <c r="I11" s="48" t="s">
        <v>301</v>
      </c>
      <c r="J11" s="183">
        <v>1</v>
      </c>
      <c r="K11" s="44" t="s">
        <v>301</v>
      </c>
      <c r="L11" s="107">
        <f>+M11</f>
        <v>120000000</v>
      </c>
      <c r="M11" s="31">
        <v>120000000</v>
      </c>
      <c r="N11" s="4"/>
      <c r="O11" s="4"/>
      <c r="P11" s="4"/>
      <c r="Q11" s="4"/>
      <c r="R11" s="4"/>
      <c r="S11" s="4"/>
      <c r="T11" s="4"/>
      <c r="U11" s="4"/>
      <c r="V11" s="27"/>
      <c r="W11" s="181" t="s">
        <v>302</v>
      </c>
    </row>
    <row r="12" spans="1:23" ht="330" x14ac:dyDescent="0.25">
      <c r="A12" s="44" t="s">
        <v>303</v>
      </c>
      <c r="B12" s="182">
        <v>5</v>
      </c>
      <c r="C12" s="177" t="s">
        <v>236</v>
      </c>
      <c r="D12" s="184">
        <v>11</v>
      </c>
      <c r="E12" s="179" t="s">
        <v>298</v>
      </c>
      <c r="F12" s="43" t="s">
        <v>308</v>
      </c>
      <c r="G12" s="175" t="s">
        <v>309</v>
      </c>
      <c r="H12" s="180">
        <v>2020003660006</v>
      </c>
      <c r="I12" s="48" t="s">
        <v>310</v>
      </c>
      <c r="J12" s="183">
        <v>1</v>
      </c>
      <c r="K12" s="44" t="s">
        <v>310</v>
      </c>
      <c r="L12" s="107">
        <v>167257700</v>
      </c>
      <c r="M12" s="31"/>
      <c r="N12" s="4"/>
      <c r="O12" s="4"/>
      <c r="P12" s="4"/>
      <c r="Q12" s="4"/>
      <c r="R12" s="4"/>
      <c r="S12" s="4"/>
      <c r="T12" s="4"/>
      <c r="U12" s="107">
        <v>167257700</v>
      </c>
      <c r="V12" s="27"/>
      <c r="W12" s="181" t="s">
        <v>302</v>
      </c>
    </row>
    <row r="13" spans="1:23" x14ac:dyDescent="0.25">
      <c r="A13" s="4"/>
      <c r="B13" s="26"/>
      <c r="C13" s="27"/>
      <c r="D13" s="26"/>
      <c r="E13" s="27"/>
      <c r="F13" s="28"/>
      <c r="G13" s="27"/>
      <c r="H13" s="28"/>
      <c r="I13" s="27"/>
      <c r="J13" s="26"/>
      <c r="K13" s="4"/>
      <c r="L13" s="30">
        <f>SUM(L9:L12)</f>
        <v>867257700</v>
      </c>
      <c r="M13" s="30">
        <f t="shared" ref="M13:V13" si="0">SUM(M9:M12)</f>
        <v>700000000</v>
      </c>
      <c r="N13" s="30">
        <f t="shared" si="0"/>
        <v>0</v>
      </c>
      <c r="O13" s="30">
        <f t="shared" si="0"/>
        <v>0</v>
      </c>
      <c r="P13" s="30">
        <f t="shared" si="0"/>
        <v>0</v>
      </c>
      <c r="Q13" s="30">
        <f t="shared" si="0"/>
        <v>0</v>
      </c>
      <c r="R13" s="30">
        <f t="shared" si="0"/>
        <v>0</v>
      </c>
      <c r="S13" s="30">
        <f t="shared" si="0"/>
        <v>0</v>
      </c>
      <c r="T13" s="30">
        <f t="shared" si="0"/>
        <v>0</v>
      </c>
      <c r="U13" s="30">
        <f t="shared" si="0"/>
        <v>167257700</v>
      </c>
      <c r="V13" s="30">
        <f t="shared" si="0"/>
        <v>0</v>
      </c>
    </row>
    <row r="14" spans="1:23" x14ac:dyDescent="0.25">
      <c r="A14" s="4"/>
      <c r="B14" s="4"/>
      <c r="C14" s="27"/>
      <c r="D14" s="26"/>
      <c r="E14" s="27"/>
      <c r="F14" s="4"/>
      <c r="G14" s="27"/>
      <c r="H14" s="26"/>
      <c r="I14" s="27"/>
      <c r="J14" s="4"/>
      <c r="K14" s="4"/>
      <c r="L14" s="4"/>
      <c r="M14" s="33"/>
      <c r="N14" s="4"/>
      <c r="O14" s="4"/>
      <c r="P14" s="4"/>
      <c r="Q14" s="4"/>
      <c r="R14" s="4"/>
      <c r="S14" s="4"/>
      <c r="T14" s="4"/>
      <c r="U14" s="4"/>
      <c r="V14" s="27"/>
    </row>
    <row r="15" spans="1:23" x14ac:dyDescent="0.25">
      <c r="A15" s="4"/>
      <c r="B15" s="4"/>
      <c r="C15" s="27"/>
      <c r="D15" s="4"/>
      <c r="E15" s="27"/>
      <c r="F15" s="4"/>
      <c r="G15" s="27"/>
      <c r="H15" s="4"/>
      <c r="I15" s="27"/>
      <c r="J15" s="4"/>
      <c r="K15" s="4"/>
      <c r="L15" s="4"/>
      <c r="M15" s="33"/>
      <c r="N15" s="4"/>
      <c r="O15" s="4"/>
      <c r="P15" s="4"/>
      <c r="Q15" s="4"/>
      <c r="R15" s="4"/>
      <c r="S15" s="4"/>
      <c r="T15" s="4"/>
      <c r="U15" s="4"/>
      <c r="V15" s="27"/>
    </row>
    <row r="16" spans="1:23" x14ac:dyDescent="0.25">
      <c r="A16" s="4"/>
      <c r="B16" s="4"/>
      <c r="C16" s="27"/>
      <c r="D16" s="4"/>
      <c r="E16" s="27"/>
      <c r="F16" s="4"/>
      <c r="G16" s="27"/>
      <c r="H16" s="4"/>
      <c r="I16" s="27"/>
      <c r="J16" s="4"/>
      <c r="K16" s="4"/>
      <c r="L16" s="4"/>
      <c r="M16" s="33"/>
      <c r="N16" s="4"/>
      <c r="O16" s="4"/>
      <c r="P16" s="4"/>
      <c r="Q16" s="4"/>
      <c r="R16" s="4"/>
      <c r="S16" s="4"/>
      <c r="T16" s="4"/>
      <c r="U16" s="4"/>
      <c r="V16" s="27"/>
    </row>
    <row r="17" spans="1:22" x14ac:dyDescent="0.25">
      <c r="A17" s="4"/>
      <c r="B17" s="4"/>
      <c r="C17" s="27"/>
      <c r="D17" s="4"/>
      <c r="E17" s="27"/>
      <c r="F17" s="4"/>
      <c r="G17" s="27"/>
      <c r="H17" s="4"/>
      <c r="I17" s="27"/>
      <c r="J17" s="4"/>
      <c r="K17" s="4"/>
      <c r="L17" s="4"/>
      <c r="M17" s="33"/>
      <c r="N17" s="4"/>
      <c r="O17" s="4"/>
      <c r="P17" s="4"/>
      <c r="Q17" s="4"/>
      <c r="R17" s="4"/>
      <c r="S17" s="4"/>
      <c r="T17" s="4"/>
      <c r="U17" s="4"/>
      <c r="V17" s="27"/>
    </row>
    <row r="18" spans="1:22" x14ac:dyDescent="0.25">
      <c r="A18" s="4"/>
      <c r="B18" s="4"/>
      <c r="C18" s="27"/>
      <c r="D18" s="4"/>
      <c r="E18" s="27"/>
      <c r="F18" s="4"/>
      <c r="G18" s="27"/>
      <c r="H18" s="4"/>
      <c r="I18" s="27"/>
      <c r="J18" s="4"/>
      <c r="K18" s="4"/>
      <c r="L18" s="4"/>
      <c r="M18" s="33"/>
      <c r="N18" s="4"/>
      <c r="O18" s="4"/>
      <c r="P18" s="4"/>
      <c r="Q18" s="4"/>
      <c r="R18" s="4"/>
      <c r="S18" s="4"/>
      <c r="T18" s="4"/>
      <c r="U18" s="4"/>
      <c r="V18" s="27"/>
    </row>
    <row r="19" spans="1:22" x14ac:dyDescent="0.25">
      <c r="A19" s="4"/>
      <c r="B19" s="4"/>
      <c r="C19" s="27"/>
      <c r="D19" s="4"/>
      <c r="E19" s="27"/>
      <c r="F19" s="4"/>
      <c r="G19" s="27"/>
      <c r="H19" s="4"/>
      <c r="I19" s="27"/>
      <c r="J19" s="4"/>
      <c r="K19" s="4"/>
      <c r="L19" s="4"/>
      <c r="M19" s="33"/>
      <c r="N19" s="4"/>
      <c r="O19" s="4"/>
      <c r="P19" s="4"/>
      <c r="Q19" s="4"/>
      <c r="R19" s="4"/>
      <c r="S19" s="4"/>
      <c r="T19" s="4"/>
      <c r="U19" s="4"/>
      <c r="V19" s="27"/>
    </row>
  </sheetData>
  <mergeCells count="14">
    <mergeCell ref="J7:J8"/>
    <mergeCell ref="K7:K8"/>
    <mergeCell ref="L7:L8"/>
    <mergeCell ref="M7:P7"/>
    <mergeCell ref="A6:I6"/>
    <mergeCell ref="M6:V6"/>
    <mergeCell ref="A7:A8"/>
    <mergeCell ref="B7:B8"/>
    <mergeCell ref="C7:C8"/>
    <mergeCell ref="D7:D8"/>
    <mergeCell ref="E7:E8"/>
    <mergeCell ref="F7:F8"/>
    <mergeCell ref="G7:G8"/>
    <mergeCell ref="I7:I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DESPACHOGOBER</vt:lpstr>
      <vt:lpstr>ADMINISTRATIVA</vt:lpstr>
      <vt:lpstr>HACIENDA</vt:lpstr>
      <vt:lpstr>GOBIERNO</vt:lpstr>
      <vt:lpstr>DLLOAGROPECUA</vt:lpstr>
      <vt:lpstr>DLLOECONOMICO</vt:lpstr>
      <vt:lpstr>INFRAESTRUCTURA</vt:lpstr>
      <vt:lpstr>DEPORTE</vt:lpstr>
      <vt:lpstr>CULTURA</vt:lpstr>
      <vt:lpstr>DESARROLLO SOCIAL</vt:lpstr>
      <vt:lpstr>TICs</vt:lpstr>
      <vt:lpstr>EDUCACION</vt:lpstr>
      <vt:lpstr>PLANEACION</vt:lpstr>
      <vt:lpstr>SALUD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Alejandra Vasquez  Vallejo</cp:lastModifiedBy>
  <dcterms:created xsi:type="dcterms:W3CDTF">2020-11-13T15:11:31Z</dcterms:created>
  <dcterms:modified xsi:type="dcterms:W3CDTF">2021-03-17T15:47:45Z</dcterms:modified>
</cp:coreProperties>
</file>